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625" yWindow="15" windowWidth="15570" windowHeight="13170" tabRatio="885" firstSheet="1" activeTab="6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1.06'!$B$2:$L$38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25725"/>
</workbook>
</file>

<file path=xl/sharedStrings.xml><?xml version="1.0" encoding="utf-8"?>
<sst xmlns="http://schemas.openxmlformats.org/spreadsheetml/2006/main" count="2771" uniqueCount="1193">
  <si>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</si>
  <si>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</si>
  <si>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</si>
  <si>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</si>
  <si>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</si>
  <si>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</si>
  <si>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</si>
  <si>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</si>
  <si>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</si>
  <si>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</si>
  <si>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</si>
  <si>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</si>
  <si>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</si>
  <si>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</si>
  <si>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</si>
  <si>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</si>
  <si>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</si>
  <si>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</si>
  <si>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</si>
  <si>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</si>
  <si>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</si>
  <si>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</si>
  <si>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</si>
  <si>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</si>
  <si>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</si>
  <si>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</si>
  <si>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</si>
  <si>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</si>
  <si>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</si>
  <si>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</si>
  <si>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</si>
  <si>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</si>
  <si>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</si>
  <si>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</si>
  <si>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</si>
  <si>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</si>
  <si>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</si>
  <si>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</si>
  <si>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</si>
  <si>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</si>
  <si>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</si>
  <si>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</si>
  <si>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</si>
  <si>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</si>
  <si>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</si>
  <si>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</si>
  <si>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</si>
  <si>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</si>
  <si>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</si>
  <si>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</si>
  <si>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</si>
  <si>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</si>
  <si>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</si>
  <si>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</si>
  <si>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</si>
  <si>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</si>
  <si>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</si>
  <si>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</si>
  <si>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</si>
  <si>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</si>
  <si>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</si>
  <si>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</si>
  <si>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</si>
  <si>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</si>
  <si>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</si>
  <si>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</si>
  <si>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</si>
  <si>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</si>
  <si>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</si>
  <si>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</si>
  <si>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</si>
  <si>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</si>
  <si>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</si>
  <si>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</si>
  <si>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</si>
  <si>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</si>
  <si>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</si>
  <si>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</si>
  <si>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</si>
  <si>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</si>
  <si>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</si>
  <si>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</si>
  <si>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</si>
  <si>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</si>
  <si>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</si>
  <si>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</si>
  <si>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</si>
  <si>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</si>
  <si>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</si>
  <si>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</si>
  <si>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</si>
  <si>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</si>
  <si>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</si>
  <si>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</si>
  <si>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</si>
  <si>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</si>
  <si>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</si>
  <si>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</si>
  <si>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</si>
  <si>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</si>
  <si>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</si>
  <si>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</si>
  <si>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</si>
  <si>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</si>
  <si>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</si>
  <si>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</si>
  <si>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</si>
  <si>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</si>
  <si>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</si>
  <si>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</si>
  <si>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</si>
  <si>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</si>
  <si>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</si>
  <si>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</si>
  <si>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</si>
  <si>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</si>
  <si>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</si>
  <si>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</si>
  <si>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</si>
  <si>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</si>
  <si>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</si>
  <si>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</si>
  <si>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</si>
  <si>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</si>
  <si>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</si>
  <si>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</si>
  <si>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</si>
  <si>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</si>
  <si>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</si>
  <si>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</si>
  <si>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</si>
  <si>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</si>
  <si>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</si>
  <si>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</si>
  <si>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</si>
  <si>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</si>
  <si>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</si>
  <si>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</si>
  <si>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</si>
  <si>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</si>
  <si>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</si>
  <si>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</si>
  <si>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</si>
  <si>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</si>
  <si>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</si>
  <si>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</si>
  <si>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</si>
  <si>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</si>
  <si>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</si>
  <si>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</si>
  <si>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</si>
  <si>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</si>
  <si>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</si>
  <si>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</si>
  <si>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</si>
  <si>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</si>
  <si>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</si>
  <si>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</si>
  <si>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</si>
  <si>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</si>
  <si>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</si>
  <si>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</si>
  <si>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</si>
  <si>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</si>
  <si>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</si>
  <si>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</si>
  <si>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</si>
  <si>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</si>
  <si>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</si>
  <si>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</si>
  <si>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</si>
  <si>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</si>
  <si>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</si>
  <si>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</si>
  <si>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</si>
  <si>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</si>
  <si>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</si>
  <si>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</si>
  <si>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</si>
  <si>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</si>
  <si>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</si>
  <si>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</si>
  <si>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</si>
  <si>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</si>
  <si>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</si>
  <si>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</si>
  <si>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</si>
  <si>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</si>
  <si>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</si>
  <si>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</si>
  <si>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</si>
  <si>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</si>
  <si>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</si>
  <si>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</si>
  <si>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</si>
  <si>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</si>
  <si>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</si>
  <si>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</si>
  <si>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</si>
  <si>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</si>
  <si>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</si>
  <si>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</si>
  <si>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</si>
  <si>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</si>
  <si>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</si>
  <si>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</si>
  <si>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</si>
  <si>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</si>
  <si>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</si>
  <si>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</si>
  <si>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</si>
  <si>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</si>
  <si>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</si>
  <si>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</si>
  <si>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</si>
  <si>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</si>
  <si>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</si>
  <si>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</si>
  <si>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</si>
  <si>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</si>
  <si>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</si>
  <si>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</si>
  <si>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</si>
  <si>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</si>
  <si>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</si>
  <si>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</si>
  <si>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</si>
  <si>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</si>
  <si>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</si>
  <si>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</si>
  <si>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</si>
  <si>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</si>
  <si>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</si>
  <si>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</si>
  <si>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</si>
  <si>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</si>
  <si>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</si>
  <si>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</si>
  <si>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</si>
  <si>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</si>
  <si>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</si>
  <si>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</si>
  <si>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</si>
  <si>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</si>
  <si>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</si>
  <si>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</si>
  <si>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</si>
  <si>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</si>
  <si>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</si>
  <si>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</si>
  <si>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</si>
  <si>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</si>
  <si>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</si>
  <si>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</si>
  <si>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</si>
  <si>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</si>
  <si>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</si>
  <si>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</si>
  <si>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</si>
  <si>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</si>
  <si>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</si>
  <si>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</si>
  <si>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</si>
  <si>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</si>
  <si>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</si>
  <si>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</si>
  <si>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</si>
  <si>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</si>
  <si>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</si>
  <si>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</si>
  <si>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</si>
  <si>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</si>
  <si>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</si>
  <si>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</si>
  <si>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</si>
  <si>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</si>
  <si>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</si>
  <si>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</si>
  <si>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</si>
  <si>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</si>
  <si>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</si>
  <si>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</si>
  <si>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</si>
  <si>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</si>
  <si>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</si>
  <si>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</si>
  <si>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</si>
  <si>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</si>
  <si>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</si>
  <si>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</si>
  <si>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</si>
  <si>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</si>
  <si>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</si>
  <si>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</si>
  <si>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</si>
  <si>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</si>
  <si>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</si>
  <si>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</si>
  <si>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</si>
  <si>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</si>
  <si>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</si>
  <si>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</si>
  <si>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</si>
  <si>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</si>
  <si>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</si>
  <si>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</si>
  <si>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</si>
  <si>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</si>
  <si>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</si>
  <si>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</si>
  <si>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</si>
  <si>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</si>
  <si>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</si>
  <si>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</si>
  <si>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</si>
  <si>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</si>
  <si>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</si>
  <si>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</si>
  <si>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</si>
  <si>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</si>
  <si>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</si>
  <si>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</si>
  <si>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</si>
  <si>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</si>
  <si>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</si>
  <si>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</si>
  <si>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</si>
  <si>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</si>
  <si>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</si>
  <si>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</si>
  <si>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</si>
  <si>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</si>
  <si>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</si>
  <si>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</si>
  <si>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</si>
  <si>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</si>
  <si>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</si>
  <si>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</si>
  <si>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</si>
  <si>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</si>
  <si>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</si>
  <si>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</si>
  <si>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</si>
  <si>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</si>
  <si>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</si>
  <si>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</si>
  <si>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</si>
  <si>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</si>
  <si>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</si>
  <si>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</si>
  <si>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</si>
  <si>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</si>
  <si>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</si>
  <si>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</si>
  <si>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</si>
  <si>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</si>
  <si>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</si>
  <si>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</si>
  <si>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</si>
  <si>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</si>
  <si>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</si>
  <si>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</si>
  <si>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</si>
  <si>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</si>
  <si>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</si>
  <si>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</si>
  <si>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</si>
  <si>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</si>
  <si>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</si>
  <si>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</si>
  <si>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</si>
  <si>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</si>
  <si>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</si>
  <si>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</si>
  <si>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</si>
  <si>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</si>
  <si>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</si>
  <si>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</si>
  <si>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</si>
  <si>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</si>
  <si>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</si>
  <si>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</si>
  <si>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</si>
  <si>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</si>
  <si>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</si>
  <si>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</si>
  <si>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</si>
  <si>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</si>
  <si>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</si>
  <si>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</si>
  <si>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</si>
  <si>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</si>
  <si>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</si>
  <si>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</si>
  <si>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</si>
  <si>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</si>
  <si>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</si>
  <si>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</si>
  <si>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</si>
  <si>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</si>
  <si>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</si>
  <si>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</si>
  <si>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</si>
  <si>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</si>
  <si>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</si>
  <si>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</si>
  <si>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</si>
  <si>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</si>
  <si>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</si>
  <si>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</si>
  <si>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</si>
  <si>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</si>
  <si>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</si>
  <si>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</si>
  <si>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</si>
  <si>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</si>
  <si>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</si>
  <si>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</si>
  <si>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</si>
  <si>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</si>
  <si>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</si>
  <si>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</si>
  <si>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</si>
  <si>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</si>
  <si>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</si>
  <si>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</si>
  <si>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</si>
  <si>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</si>
  <si>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</si>
  <si>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</si>
  <si>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</si>
  <si>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</si>
  <si>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</si>
  <si>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</si>
  <si>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</si>
  <si>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</si>
  <si>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</si>
  <si>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</si>
  <si>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</si>
  <si>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</si>
  <si>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</si>
  <si>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</si>
  <si>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</si>
  <si>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</si>
  <si>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</si>
  <si>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</si>
  <si>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</si>
  <si>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</si>
  <si>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</si>
  <si>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</si>
  <si>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</si>
  <si>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</si>
  <si>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</si>
  <si>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</si>
  <si>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</si>
  <si>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</si>
  <si>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</si>
  <si>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</si>
  <si>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</si>
  <si>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</si>
  <si>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</si>
  <si>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</si>
  <si>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</si>
  <si>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</si>
  <si>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</si>
  <si>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</si>
  <si>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</si>
  <si>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</si>
  <si>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</si>
  <si>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</si>
  <si>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</si>
  <si>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</si>
  <si>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</si>
  <si>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</si>
  <si>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</si>
  <si>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</si>
  <si>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</si>
  <si>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</si>
  <si>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</si>
  <si>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</si>
  <si>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</si>
  <si>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</si>
  <si>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</si>
  <si>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</si>
  <si>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</si>
  <si>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</si>
  <si>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</si>
  <si>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</si>
  <si>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</si>
  <si>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</si>
  <si>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</si>
  <si>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</si>
  <si>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</si>
  <si>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</si>
  <si>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</si>
  <si>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</si>
  <si>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</si>
  <si>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</si>
  <si>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</si>
  <si>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</si>
  <si>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</si>
  <si>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</si>
  <si>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</si>
  <si>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</si>
  <si>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</si>
  <si>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</si>
  <si>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</si>
  <si>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</si>
  <si>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</si>
  <si>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</si>
  <si>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</si>
  <si>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</si>
  <si>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</si>
  <si>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</si>
  <si>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</si>
  <si>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</si>
  <si>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</si>
  <si>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</si>
  <si>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</si>
  <si>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</si>
  <si>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</si>
  <si>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</si>
  <si>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</si>
  <si>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</si>
  <si>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</si>
  <si>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</si>
  <si>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</si>
  <si>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</si>
  <si>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</si>
  <si>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</si>
  <si>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</si>
  <si>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</si>
  <si>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</si>
  <si>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</si>
  <si>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</si>
  <si>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</si>
  <si>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</si>
  <si>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</si>
  <si>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</si>
  <si>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</si>
  <si>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</si>
  <si>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</si>
  <si>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</si>
  <si>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</si>
  <si>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</si>
  <si>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</si>
  <si>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</si>
  <si>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</si>
  <si>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</si>
  <si>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</si>
  <si>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</si>
  <si>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</si>
  <si>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</si>
  <si>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</si>
  <si>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</si>
  <si>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</si>
  <si>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</si>
  <si>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</si>
  <si>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</si>
  <si>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</si>
  <si>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</si>
  <si>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</si>
  <si>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</si>
  <si>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</si>
  <si>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</si>
  <si>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</si>
  <si>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</si>
  <si>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</si>
  <si>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</si>
  <si>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</si>
  <si>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</si>
  <si>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</si>
  <si>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</si>
  <si>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</si>
  <si>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</si>
  <si>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</si>
  <si>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</si>
  <si>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</si>
  <si>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</si>
  <si>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</si>
  <si>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</si>
  <si>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</si>
  <si>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</si>
  <si>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</si>
  <si>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</si>
  <si>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</si>
  <si>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</si>
  <si>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</si>
  <si>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</si>
  <si>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</si>
  <si>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</si>
  <si>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</si>
  <si>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</si>
  <si>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</si>
  <si>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</si>
  <si>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</si>
  <si>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</si>
  <si>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</si>
  <si>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</si>
  <si>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</si>
  <si>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</si>
  <si>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</si>
  <si>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</si>
  <si>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</si>
  <si>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</si>
  <si>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</si>
  <si>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</si>
  <si>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</si>
  <si>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</si>
  <si>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</si>
  <si>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</si>
  <si>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</si>
  <si>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</si>
  <si>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</si>
  <si>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</si>
  <si>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</si>
  <si>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</si>
  <si>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</si>
  <si>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</si>
  <si>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</si>
  <si>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</si>
  <si>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</si>
  <si>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</si>
  <si>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</si>
  <si>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</si>
  <si>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</si>
  <si>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</si>
  <si>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</si>
  <si>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</si>
  <si>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</si>
  <si>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</si>
  <si>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</si>
  <si>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</si>
  <si>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</si>
  <si>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</si>
  <si>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</si>
  <si>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</si>
  <si>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</si>
  <si>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</si>
  <si>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</si>
  <si>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</si>
  <si>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</si>
  <si>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</si>
  <si>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</si>
  <si>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</si>
  <si>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</si>
  <si>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</si>
  <si>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</si>
  <si>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</si>
  <si>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</si>
  <si>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</si>
  <si>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</si>
  <si>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</si>
  <si>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</si>
  <si>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</si>
  <si>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</si>
  <si>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</si>
  <si>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</si>
  <si>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</si>
  <si>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</si>
  <si>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</si>
  <si>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</si>
  <si>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</si>
  <si>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</si>
  <si>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</si>
  <si>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</si>
  <si>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</si>
  <si>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</si>
  <si>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</si>
  <si>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</si>
  <si>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</si>
  <si>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</si>
  <si>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</si>
  <si>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</si>
  <si>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</si>
  <si>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</si>
  <si>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</si>
  <si>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</si>
  <si>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</si>
  <si>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</si>
  <si>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</si>
  <si>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</si>
  <si>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</si>
  <si>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</si>
  <si>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</si>
  <si>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</si>
  <si>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</si>
  <si>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</si>
  <si>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</si>
  <si>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</si>
  <si>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</si>
  <si>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</si>
  <si>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</si>
  <si>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</si>
  <si>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</si>
  <si>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</si>
  <si>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</si>
  <si>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</si>
  <si>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</si>
  <si>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</si>
  <si>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</si>
  <si>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</si>
  <si>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</si>
  <si>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</si>
  <si>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</si>
  <si>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</si>
  <si>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</si>
  <si>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</si>
  <si>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</si>
  <si>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</si>
  <si>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</si>
  <si>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</si>
  <si>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</si>
  <si>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</si>
  <si>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</si>
  <si>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</si>
  <si>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</si>
  <si>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</si>
  <si>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</si>
  <si>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</si>
  <si>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</si>
  <si>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</si>
  <si>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</si>
  <si>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</si>
  <si>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</si>
  <si>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</si>
  <si>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</si>
  <si>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</si>
  <si>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</si>
  <si>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</si>
  <si>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</si>
  <si>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</si>
  <si>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</si>
  <si>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</si>
  <si>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</si>
  <si>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</si>
  <si>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</si>
  <si>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</si>
  <si>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</si>
  <si>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</si>
  <si>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</si>
  <si>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</si>
  <si>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</si>
  <si>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</si>
  <si>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</si>
  <si>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</si>
  <si>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</si>
  <si>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</si>
  <si>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</si>
  <si>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</si>
  <si>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</si>
  <si>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</si>
  <si>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</si>
  <si>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</si>
  <si>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</si>
  <si>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</si>
  <si>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</si>
  <si>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</si>
  <si>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</si>
  <si>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</si>
  <si>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</si>
  <si>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</si>
  <si>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</si>
  <si>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</si>
  <si>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</si>
  <si>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</si>
  <si>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</si>
  <si>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</si>
  <si>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</si>
  <si>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</si>
  <si>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</si>
  <si>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</si>
  <si>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</si>
  <si>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</si>
  <si>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</si>
  <si>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</si>
  <si>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</si>
  <si>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</si>
  <si>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</si>
  <si>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</si>
  <si>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</si>
  <si>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</si>
  <si>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</si>
  <si>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</si>
  <si>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</si>
  <si>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</si>
  <si>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</si>
  <si>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</si>
  <si>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</si>
  <si>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</si>
  <si>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</si>
  <si>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</si>
  <si>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</si>
  <si>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</si>
  <si>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</si>
  <si>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</si>
  <si>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</si>
  <si>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</si>
  <si>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</si>
  <si>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</si>
  <si>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</si>
  <si>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</si>
  <si>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</si>
  <si>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</si>
  <si>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</si>
  <si>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</si>
  <si>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</si>
  <si>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</si>
  <si>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</si>
  <si>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</si>
  <si>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</si>
  <si>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</si>
  <si>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</si>
  <si>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</si>
  <si>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</si>
  <si>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</si>
  <si>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</si>
  <si>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</si>
  <si>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</si>
  <si>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</si>
  <si>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</si>
  <si>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</si>
  <si>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</si>
  <si>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</si>
  <si>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</si>
  <si>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</si>
  <si>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</si>
  <si>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</si>
  <si>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</si>
  <si>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</si>
  <si>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</si>
  <si>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</si>
  <si>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</si>
  <si>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</si>
  <si>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</si>
  <si>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</si>
  <si>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</si>
  <si>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</si>
  <si>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</si>
  <si>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</si>
  <si>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</si>
  <si>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</si>
  <si>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</si>
  <si>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</si>
  <si>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</si>
  <si>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</si>
  <si>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</si>
  <si>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</si>
  <si>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</si>
  <si>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</si>
  <si>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</si>
  <si>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</si>
  <si>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</si>
  <si>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</si>
  <si>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</si>
  <si>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</si>
  <si>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</si>
  <si>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</si>
  <si>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</si>
  <si>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</si>
  <si>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</si>
  <si>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</si>
  <si>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</si>
  <si>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</si>
  <si>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</si>
  <si>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</si>
  <si>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</si>
  <si>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</si>
  <si>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</si>
  <si>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</si>
  <si>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</si>
  <si>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</si>
  <si>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</si>
  <si>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</si>
  <si>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</si>
  <si>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</si>
  <si>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</si>
  <si>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</si>
  <si>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</si>
  <si>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</si>
  <si>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</si>
  <si>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</si>
  <si>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</si>
  <si>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</si>
  <si>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</si>
  <si>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</si>
  <si>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</si>
  <si>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</si>
  <si>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</si>
  <si>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</si>
  <si>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</si>
  <si>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</si>
  <si>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</si>
  <si>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</si>
  <si>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</si>
  <si>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</si>
  <si>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</si>
  <si>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</si>
  <si>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</si>
  <si>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</si>
  <si>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</si>
  <si>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</si>
  <si>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</si>
  <si>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</si>
  <si>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</si>
  <si>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</si>
  <si>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</si>
  <si>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</si>
  <si>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</si>
  <si>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</si>
  <si>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</si>
  <si>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</si>
  <si>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</si>
  <si>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</si>
  <si>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</si>
  <si>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</si>
  <si>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</si>
  <si>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</si>
  <si>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</si>
  <si>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</si>
  <si>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</si>
  <si>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</si>
  <si>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</si>
  <si>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</si>
  <si>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</si>
  <si>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</si>
  <si>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</si>
  <si>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</si>
  <si>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čidlo pro přítomnost člověka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</si>
  <si>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</si>
  <si>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</si>
  <si>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</si>
  <si>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</si>
  <si>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</si>
  <si>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</si>
  <si>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ventilátory kondenzátorů s EC motory řízené frekvenčním měničem</t>
  </si>
  <si>
    <t>chladicí výkon (kW)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</si>
  <si>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</si>
  <si>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</si>
  <si>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</si>
  <si>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</si>
  <si>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</si>
  <si>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</si>
  <si>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</si>
  <si>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</si>
  <si>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</si>
  <si>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</si>
  <si>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</si>
  <si>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</si>
  <si>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</si>
  <si>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</si>
  <si>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</si>
  <si>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</si>
  <si>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</si>
  <si>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</si>
  <si>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</si>
  <si>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</si>
  <si>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</si>
  <si>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</si>
  <si>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</si>
  <si>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</si>
  <si>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</si>
  <si>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</si>
  <si>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</si>
  <si>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</si>
  <si>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</si>
  <si>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</si>
  <si>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</si>
  <si>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</si>
  <si>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</si>
  <si>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</si>
  <si>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</si>
  <si>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</si>
  <si>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</si>
  <si>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</si>
  <si>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</si>
  <si>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</si>
  <si>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</si>
  <si>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</si>
  <si>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</si>
  <si>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</si>
  <si>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</si>
  <si>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</si>
  <si>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</si>
  <si>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</si>
  <si>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</si>
  <si>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</si>
  <si>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</si>
  <si>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</si>
  <si>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</si>
  <si>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</si>
  <si>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</si>
  <si>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</si>
  <si>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</si>
  <si>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</si>
  <si>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</si>
  <si>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</si>
  <si>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</si>
  <si>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</si>
  <si>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</si>
  <si>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</si>
  <si>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</si>
  <si>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</si>
  <si>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</si>
  <si>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</si>
  <si>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</si>
  <si>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</si>
  <si>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</si>
  <si>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</si>
  <si>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</si>
  <si>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</si>
  <si>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</si>
  <si>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</si>
  <si>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</si>
  <si>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</si>
  <si>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</si>
  <si>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</si>
  <si>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</si>
  <si>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</si>
  <si>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</si>
  <si>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</si>
  <si>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</si>
  <si>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</si>
  <si>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</si>
  <si>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</si>
  <si>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</si>
  <si>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t xml:space="preserve">V ceně potrubí je požadována i cena fitinek (T-kusů, oblouků, sifonů) a spojovacího materiálu  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</si>
  <si>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</si>
  <si>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</si>
  <si>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</si>
  <si>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</si>
  <si>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 xml:space="preserve">Cena chladicí jednotky je včetně všech agregátů, výměníků, sběračů a regulátorů apod. </t>
  </si>
  <si>
    <t xml:space="preserve"> </t>
  </si>
  <si>
    <t>KCHJ pro výrobník ledu 350 (kgledu /24 h.)</t>
  </si>
  <si>
    <t>KCHJ pro výrobník ledu 800 (kgledu /24 h.)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</si>
  <si>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</si>
  <si>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</si>
  <si>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</si>
  <si>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</si>
  <si>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</si>
  <si>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</si>
  <si>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</si>
  <si>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Pos.
T 2.03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</si>
  <si>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</si>
  <si>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</si>
  <si>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</si>
  <si>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</si>
  <si>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</si>
  <si>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</si>
  <si>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</si>
  <si>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</si>
  <si>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</si>
  <si>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</si>
  <si>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</si>
  <si>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</si>
  <si>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</si>
  <si>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</si>
  <si>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</si>
  <si>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</si>
  <si>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</si>
  <si>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</si>
  <si>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</si>
  <si>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</si>
  <si>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</si>
  <si>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</si>
  <si>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</si>
  <si>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</si>
  <si>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</si>
  <si>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</si>
  <si>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</si>
  <si>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</si>
  <si>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</si>
  <si>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</si>
  <si>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</si>
  <si>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</si>
  <si>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</si>
  <si>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</si>
  <si>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</si>
  <si>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</si>
  <si>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</si>
  <si>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</si>
  <si>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</si>
  <si>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</si>
  <si>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</si>
  <si>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</si>
  <si>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</si>
  <si>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</si>
  <si>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</si>
  <si>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</si>
  <si>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</si>
  <si>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</si>
  <si>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</si>
  <si>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</si>
  <si>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</si>
  <si>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</si>
  <si>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</si>
  <si>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</si>
  <si>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</si>
  <si>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</si>
  <si>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</si>
  <si>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</si>
  <si>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</si>
  <si>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</si>
  <si>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</si>
  <si>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</si>
  <si>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</si>
  <si>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</si>
  <si>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</si>
  <si>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</si>
  <si>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</si>
  <si>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</si>
  <si>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</si>
  <si>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</si>
  <si>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</si>
  <si>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</si>
  <si>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</si>
  <si>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 xml:space="preserve">Demontáž &amp; ekologická likvidace staré technologie chlazení a nábytku </t>
  </si>
  <si>
    <t>V ceně bude zahrnuto uskladnění odsátého regenerovaného chladiva a vytipovaných demontovaných dílů pro potřeby Makro po dobu 3 let !!!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</si>
  <si>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</si>
  <si>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</si>
  <si>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</si>
  <si>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</si>
  <si>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</si>
  <si>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</si>
  <si>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</si>
  <si>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r>
      <t xml:space="preserve">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</si>
  <si>
    <t>Chladicí kondenzační jednotky - MT (To -10°C)</t>
  </si>
  <si>
    <t>Mrazicí kondenzační jednotky - LT (To -35°C)</t>
  </si>
  <si>
    <t>Chladicí kondenzační jednotky - HT (To +2°C)</t>
  </si>
  <si>
    <t>KCHJ pro výrobníky ledu (To -20°C/Tok.+40°)</t>
  </si>
  <si>
    <t>KCHJ pro akvária (To -10°C/Tok.+32°)</t>
  </si>
  <si>
    <t>Chladicí</t>
  </si>
  <si>
    <t xml:space="preserve">výkon (W)
</t>
  </si>
  <si>
    <t>výparník s ochranným lakováním, elektrickým odtáváním, ventilátory výparníku s EC motory, vyhřívání odpadu</t>
  </si>
  <si>
    <t>výparník (s elektrickým odtáváním pro MB), ventilátory výparníku s EC motory, vyhřívání odpadu pro MB</t>
  </si>
  <si>
    <t>1. kompresor jednotky řízený invertorem, vypařovací teplota nastavitelná podle aktuálních potřeb a pro denní/noční režim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</si>
  <si>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 vč. ovládacího panelu</t>
    </r>
  </si>
  <si>
    <t xml:space="preserve">Zápůjčka 30 m zásuvkových přístěnných chladicích regálů po dobu výměny přístěnných chladících regálů </t>
  </si>
  <si>
    <t>Zápůjčka 30 m zásuvkových mrazicích van po dobu výměny mrazících van</t>
  </si>
  <si>
    <t>Teplotní čidlo pro sledování přehřátí na sání a řízení EEV</t>
  </si>
  <si>
    <t>Cena chladicí jednotky je včetně všech komponent a výměníků, sběračů, elektro rozvaděče vč. hlavního vypínače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</si>
  <si>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GWP&lt;2500, dimenzovány pro použití v teplotách okolí +40°C</t>
    </r>
  </si>
  <si>
    <t xml:space="preserve">V ceně potrubí je požadována i cena fitinek (T-kusů, oblouků, sifonů, atd.) a spojovacího materiálu  </t>
  </si>
  <si>
    <t>Požadavky : potrubní sítě musí mít izolováno sací i kapalinové potrubí (pokud je podchlazovaná kapalina).</t>
  </si>
  <si>
    <t>Síla izolace pro mrazicí sací potrubí je požadována 19-25mm (M) nebo 32 mm (T) a pro chladicí sací potrubí 13-15.5mm (H).</t>
  </si>
  <si>
    <t>Elektro rozvaděče pro kondenzační a kompresorové jednotky, chladicí a mrazicí nábytek, chladírny, mrazírny a klimatizované místnosti.</t>
  </si>
  <si>
    <t xml:space="preserve">KCHJ pro delivery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</si>
  <si>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kondenzační chladicí jednotky, chladivo s GWP&lt;2500, dimenzované pro teplotu okolí +40°C </t>
    </r>
  </si>
  <si>
    <t>Přívodní kabely k centrálním elektro rozvaděčům technologie chlazení nejsou předmětem dodávky dodavatele technologie chlazení.</t>
  </si>
  <si>
    <t>V cenové nabídce budou použity pouze bezhalogenové kabely a vodiče.</t>
  </si>
  <si>
    <t>Bezhalogenové elektro kabely pro nábytek, kondenzační a kompresorové jednotky, výparníky a elektrorozvaděče</t>
  </si>
  <si>
    <t>Makro  České Budějovice - remodelling chlazení</t>
  </si>
  <si>
    <t>CHB 1516 vrácené zboží</t>
  </si>
  <si>
    <t>CHB 1526 odpadky</t>
  </si>
  <si>
    <t>CHB 1513 uzeniny</t>
  </si>
  <si>
    <t>CHB 1523 uzeniny - 2 výparníky</t>
  </si>
  <si>
    <t xml:space="preserve">CHB 1512 saláty </t>
  </si>
  <si>
    <t>CHB 1541 odpadky</t>
  </si>
  <si>
    <t xml:space="preserve">CHB 1530 prodej maso </t>
  </si>
  <si>
    <t>CHB 1511 maso chodba - 2 výparníky (stávající poz. NK45)</t>
  </si>
  <si>
    <t>CHB 1520 vejce (2 výparníky)</t>
  </si>
  <si>
    <t>CHB 1522 mleko (2 výparníky)</t>
  </si>
  <si>
    <t>CHB 1542 ovoce a zelenina (2 výparníky)</t>
  </si>
  <si>
    <t xml:space="preserve">CHB 1563 rybí saláty </t>
  </si>
  <si>
    <t>CHB 1535 ryby s výrobníky ledu</t>
  </si>
  <si>
    <t>MB 1534 ryby</t>
  </si>
  <si>
    <t>MB 1525 zmrzlina</t>
  </si>
  <si>
    <t>MB 1527 prodej drubež - 2 výparníky</t>
  </si>
  <si>
    <t>MB 1507 pečivo</t>
  </si>
  <si>
    <t>MB 1517 maso</t>
  </si>
  <si>
    <t>MB 1518 maso</t>
  </si>
  <si>
    <t>MB 1560 prodej hranolky - 2 vyparniky</t>
  </si>
  <si>
    <t>etiketování 1559 masa,1514 mlečných výrobků,1562 ryb,1539 O+Z</t>
  </si>
  <si>
    <t>chlazena chodba maso 1511 (4 x vyparník)</t>
  </si>
  <si>
    <t>chlazena chodba ryby 1538,</t>
  </si>
  <si>
    <t>chlazená chodba a příjem O&amp;Z 1540 (2x výp.)</t>
  </si>
  <si>
    <t>příjem O&amp;Z a ryb 1537 (2x vyp.)</t>
  </si>
  <si>
    <t>prodej ryby 1532</t>
  </si>
  <si>
    <t>prodej O+Z 1543</t>
  </si>
  <si>
    <t>příjem maso 1508 (2x výparník)</t>
  </si>
  <si>
    <t xml:space="preserve"> příjem MOPRO 1521 (2x výp.)</t>
  </si>
  <si>
    <t>CHB delivery 1125 (+2°C - 1 výparník  )</t>
  </si>
  <si>
    <t>CHB delivery 1151 ( +2°C - 2x výparník  )</t>
  </si>
  <si>
    <t>MB delivery 1126</t>
  </si>
  <si>
    <t>MB delivery 1152</t>
  </si>
  <si>
    <t>Pikování 1150 (+8°C)</t>
  </si>
  <si>
    <t>příjem delivery 1119 (3x výparník)</t>
  </si>
  <si>
    <t>rampa příjem 1153 (2x výparník)</t>
  </si>
  <si>
    <t>Chodba delivery 1156</t>
  </si>
  <si>
    <t>KCHJ pro chladicí boxy</t>
  </si>
  <si>
    <t xml:space="preserve">KCHJ pro mrazicí boxy </t>
  </si>
  <si>
    <t>KCHJ pro příjem (+8°C)</t>
  </si>
  <si>
    <t>XX.XX.2021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</si>
</sst>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wrapText="1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3" fontId="4" fillId="6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5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5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0" fillId="0" borderId="9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y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47650"/>
          <a:ext cx="12382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47650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57175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="60" zoomScaleNormal="60" workbookViewId="0" topLeftCell="A1"/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.75" thickBot="1"/>
    <row r="2" spans="2:8" ht="21.75" thickBot="1">
      <c r="B2" s="17"/>
      <c r="C2" s="18"/>
      <c r="D2" s="441" t="s">
        <v>680</v>
      </c>
      <c r="E2" s="442"/>
      <c r="F2" s="443"/>
      <c r="G2" s="35" t="s">
        <v>681</v>
      </c>
      <c r="H2" s="131" t="s">
        <v>690</v>
      </c>
    </row>
    <row r="3" spans="2:8" s="16" customFormat="1" ht="45.75" thickBot="1">
      <c r="B3" s="14"/>
      <c r="C3" s="15"/>
      <c r="D3" s="444"/>
      <c r="E3" s="445"/>
      <c r="F3" s="446"/>
      <c r="G3" s="36" t="s">
        <v>682</v>
      </c>
      <c r="H3" s="380" t="s">
        <v>1151</v>
      </c>
    </row>
    <row r="4" spans="2:8" ht="21.75" thickBot="1">
      <c r="B4" s="19"/>
      <c r="C4" s="20"/>
      <c r="D4" s="447" t="s">
        <v>691</v>
      </c>
      <c r="E4" s="448"/>
      <c r="F4" s="449"/>
      <c r="G4" s="37" t="s">
        <v>683</v>
      </c>
      <c r="H4" s="132" t="s">
        <v>1192</v>
      </c>
    </row>
    <row r="5" spans="2:8" ht="21">
      <c r="B5" s="276"/>
      <c r="C5" s="276"/>
      <c r="D5" s="277"/>
      <c r="E5" s="4"/>
      <c r="F5" s="4"/>
      <c r="G5" s="4"/>
      <c r="H5" s="4"/>
    </row>
    <row r="6" ht="15.75" thickBot="1">
      <c r="E6" s="2"/>
    </row>
    <row r="7" spans="2:8" ht="15">
      <c r="B7" s="456" t="s">
        <v>684</v>
      </c>
      <c r="C7" s="457"/>
      <c r="D7" s="458"/>
      <c r="E7" s="439" t="s">
        <v>685</v>
      </c>
      <c r="F7" s="437" t="s">
        <v>686</v>
      </c>
      <c r="G7" s="435" t="s">
        <v>697</v>
      </c>
      <c r="H7" s="436"/>
    </row>
    <row r="8" spans="2:8" ht="15.75" thickBot="1">
      <c r="B8" s="459"/>
      <c r="C8" s="460"/>
      <c r="D8" s="461"/>
      <c r="E8" s="440"/>
      <c r="F8" s="438"/>
      <c r="G8" s="133" t="s">
        <v>687</v>
      </c>
      <c r="H8" s="138" t="s">
        <v>688</v>
      </c>
    </row>
    <row r="9" spans="2:8" s="11" customFormat="1" ht="18.75">
      <c r="B9" s="454" t="s">
        <v>692</v>
      </c>
      <c r="C9" s="455"/>
      <c r="D9" s="455"/>
      <c r="E9" s="433">
        <f>Nábytek!E39</f>
        <v>3484.5</v>
      </c>
      <c r="F9" s="399">
        <f>Nábytek!F39</f>
        <v>0</v>
      </c>
      <c r="G9" s="399">
        <f>Nábytek!G39</f>
        <v>0</v>
      </c>
      <c r="H9" s="400">
        <f>Nábytek!H39</f>
        <v>0</v>
      </c>
    </row>
    <row r="10" spans="2:8" ht="18.75">
      <c r="B10" s="450" t="s">
        <v>693</v>
      </c>
      <c r="C10" s="451"/>
      <c r="D10" s="451"/>
      <c r="E10" s="434">
        <f>Technologie!E64</f>
        <v>5574</v>
      </c>
      <c r="F10" s="401">
        <f>Technologie!F64</f>
        <v>0</v>
      </c>
      <c r="G10" s="401">
        <f>Technologie!G64</f>
        <v>0</v>
      </c>
      <c r="H10" s="402">
        <f>Technologie!H64</f>
        <v>0</v>
      </c>
    </row>
    <row r="11" spans="2:8" ht="15.75" thickBot="1">
      <c r="B11" s="3"/>
      <c r="C11" s="4"/>
      <c r="D11" s="4"/>
      <c r="E11" s="301"/>
      <c r="F11" s="278"/>
      <c r="G11" s="278"/>
      <c r="H11" s="279"/>
    </row>
    <row r="12" spans="2:8" ht="19.5" thickBot="1">
      <c r="B12" s="452" t="s">
        <v>689</v>
      </c>
      <c r="C12" s="453"/>
      <c r="D12" s="453"/>
      <c r="E12" s="302"/>
      <c r="F12" s="403">
        <f>F9+F10</f>
        <v>0</v>
      </c>
      <c r="G12" s="403">
        <f>G9+G10</f>
        <v>0</v>
      </c>
      <c r="H12" s="404">
        <f>H9+H10</f>
        <v>0</v>
      </c>
    </row>
  </sheetData>
  <mergeCells count="10">
    <mergeCell ref="B10:D10"/>
    <mergeCell ref="B12:D12"/>
    <mergeCell ref="B9:D9"/>
    <mergeCell ref="B7:D8"/>
    <mergeCell ref="G7:H7"/>
    <mergeCell ref="F7:F8"/>
    <mergeCell ref="E7:E8"/>
    <mergeCell ref="D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3"/>
  <sheetViews>
    <sheetView zoomScale="60" zoomScaleNormal="60" workbookViewId="0" topLeftCell="A1">
      <selection activeCell="I30" sqref="I30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.75" thickBot="1"/>
    <row r="2" spans="2:11" ht="21.75" thickBot="1">
      <c r="B2" s="542" t="s">
        <v>140</v>
      </c>
      <c r="C2" s="519" t="str">
        <f>Nábytek!D19</f>
        <v>Mrazicí skříně s dveřmi</v>
      </c>
      <c r="D2" s="520"/>
      <c r="E2" s="520"/>
      <c r="F2" s="521"/>
      <c r="G2" s="538" t="str">
        <f>'Celkem  Nab+Tech'!G2</f>
        <v>Firma</v>
      </c>
      <c r="H2" s="539"/>
      <c r="I2" s="545" t="str">
        <f>Nábytek!H2</f>
        <v>XY</v>
      </c>
      <c r="J2" s="546"/>
      <c r="K2" s="547"/>
    </row>
    <row r="3" spans="2:11" ht="16.5" thickBot="1">
      <c r="B3" s="543"/>
      <c r="C3" s="264" t="s">
        <v>736</v>
      </c>
      <c r="D3" s="494"/>
      <c r="E3" s="494"/>
      <c r="F3" s="495"/>
      <c r="G3" s="498" t="str">
        <f>'Celkem  Nab+Tech'!G3</f>
        <v>Projekt</v>
      </c>
      <c r="H3" s="499"/>
      <c r="I3" s="545" t="str">
        <f>Nábytek!H3</f>
        <v>Makro  České Budějovice - remodelling chlazení</v>
      </c>
      <c r="J3" s="546"/>
      <c r="K3" s="547"/>
    </row>
    <row r="4" spans="2:11" ht="16.5" thickBot="1">
      <c r="B4" s="544"/>
      <c r="C4" s="265" t="s">
        <v>737</v>
      </c>
      <c r="D4" s="496"/>
      <c r="E4" s="496"/>
      <c r="F4" s="497"/>
      <c r="G4" s="498" t="str">
        <f>'Celkem  Nab+Tech'!G4</f>
        <v>Datum nabídky</v>
      </c>
      <c r="H4" s="499"/>
      <c r="I4" s="548" t="str">
        <f>Nábytek!H4</f>
        <v>XX.XX.2021</v>
      </c>
      <c r="J4" s="549"/>
      <c r="K4" s="550"/>
    </row>
    <row r="5" spans="2:11" s="72" customFormat="1" ht="12.75">
      <c r="B5" s="522" t="s">
        <v>857</v>
      </c>
      <c r="C5" s="523"/>
      <c r="D5" s="523"/>
      <c r="E5" s="523"/>
      <c r="F5" s="523"/>
      <c r="G5" s="524"/>
      <c r="H5" s="524"/>
      <c r="I5" s="524"/>
      <c r="J5" s="524"/>
      <c r="K5" s="525"/>
    </row>
    <row r="6" spans="2:11" s="72" customFormat="1" ht="13.15" customHeight="1">
      <c r="B6" s="526" t="s">
        <v>1114</v>
      </c>
      <c r="C6" s="523"/>
      <c r="D6" s="523"/>
      <c r="E6" s="523"/>
      <c r="F6" s="523"/>
      <c r="G6" s="523"/>
      <c r="H6" s="523"/>
      <c r="I6" s="523"/>
      <c r="J6" s="523"/>
      <c r="K6" s="527"/>
    </row>
    <row r="7" spans="2:11" s="72" customFormat="1" ht="13.15" customHeight="1">
      <c r="B7" s="526" t="s">
        <v>858</v>
      </c>
      <c r="C7" s="523"/>
      <c r="D7" s="523"/>
      <c r="E7" s="523"/>
      <c r="F7" s="523"/>
      <c r="G7" s="523"/>
      <c r="H7" s="523"/>
      <c r="I7" s="523"/>
      <c r="J7" s="523"/>
      <c r="K7" s="527"/>
    </row>
    <row r="8" spans="2:11" s="72" customFormat="1" ht="13.5" thickBot="1">
      <c r="B8" s="528" t="s">
        <v>882</v>
      </c>
      <c r="C8" s="529"/>
      <c r="D8" s="529"/>
      <c r="E8" s="529"/>
      <c r="F8" s="529"/>
      <c r="G8" s="529"/>
      <c r="H8" s="529"/>
      <c r="I8" s="529"/>
      <c r="J8" s="529"/>
      <c r="K8" s="530"/>
    </row>
    <row r="9" spans="2:11" s="9" customFormat="1" ht="15">
      <c r="B9" s="531" t="s">
        <v>16</v>
      </c>
      <c r="C9" s="536" t="s">
        <v>739</v>
      </c>
      <c r="D9" s="536" t="s">
        <v>740</v>
      </c>
      <c r="E9" s="390" t="s">
        <v>741</v>
      </c>
      <c r="F9" s="390" t="s">
        <v>742</v>
      </c>
      <c r="G9" s="390" t="s">
        <v>688</v>
      </c>
      <c r="H9" s="551" t="s">
        <v>685</v>
      </c>
      <c r="I9" s="389" t="s">
        <v>686</v>
      </c>
      <c r="J9" s="517" t="s">
        <v>697</v>
      </c>
      <c r="K9" s="518"/>
    </row>
    <row r="10" spans="2:11" s="9" customFormat="1" ht="15.75" thickBot="1">
      <c r="B10" s="532"/>
      <c r="C10" s="537"/>
      <c r="D10" s="537"/>
      <c r="E10" s="391" t="s">
        <v>27</v>
      </c>
      <c r="F10" s="391" t="s">
        <v>743</v>
      </c>
      <c r="G10" s="391" t="s">
        <v>743</v>
      </c>
      <c r="H10" s="552"/>
      <c r="I10" s="391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09" t="s">
        <v>900</v>
      </c>
      <c r="D11" s="110" t="s">
        <v>859</v>
      </c>
      <c r="E11" s="111"/>
      <c r="F11" s="42"/>
      <c r="G11" s="159"/>
      <c r="H11" s="42"/>
      <c r="I11" s="166"/>
      <c r="J11" s="156"/>
      <c r="K11" s="155"/>
    </row>
    <row r="12" spans="2:11" s="72" customFormat="1" ht="12.75">
      <c r="B12" s="272" t="s">
        <v>92</v>
      </c>
      <c r="C12" s="112" t="s">
        <v>863</v>
      </c>
      <c r="D12" s="113" t="s">
        <v>860</v>
      </c>
      <c r="E12" s="114"/>
      <c r="F12" s="217"/>
      <c r="G12" s="160"/>
      <c r="H12" s="364"/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2.75">
      <c r="B13" s="272" t="s">
        <v>93</v>
      </c>
      <c r="C13" s="112" t="s">
        <v>864</v>
      </c>
      <c r="D13" s="113" t="s">
        <v>861</v>
      </c>
      <c r="E13" s="114"/>
      <c r="F13" s="217"/>
      <c r="G13" s="160"/>
      <c r="H13" s="364"/>
      <c r="I13" s="167">
        <f aca="true" t="shared" si="2" ref="I13:I14">J13+K13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2.75">
      <c r="B14" s="272" t="s">
        <v>94</v>
      </c>
      <c r="C14" s="112" t="s">
        <v>865</v>
      </c>
      <c r="D14" s="113" t="s">
        <v>862</v>
      </c>
      <c r="E14" s="114"/>
      <c r="F14" s="217"/>
      <c r="G14" s="160"/>
      <c r="H14" s="364">
        <v>2</v>
      </c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2.75">
      <c r="B15" s="272"/>
      <c r="C15" s="112"/>
      <c r="D15" s="113"/>
      <c r="E15" s="114"/>
      <c r="F15" s="44"/>
      <c r="G15" s="161"/>
      <c r="H15" s="366"/>
      <c r="I15" s="167"/>
      <c r="J15" s="152"/>
      <c r="K15" s="151"/>
    </row>
    <row r="16" spans="2:11" s="72" customFormat="1" ht="12.75">
      <c r="B16" s="272" t="s">
        <v>95</v>
      </c>
      <c r="C16" s="112" t="s">
        <v>869</v>
      </c>
      <c r="D16" s="113"/>
      <c r="E16" s="114"/>
      <c r="F16" s="43"/>
      <c r="G16" s="224"/>
      <c r="H16" s="364">
        <v>1</v>
      </c>
      <c r="I16" s="167">
        <f>J16+K16</f>
        <v>0</v>
      </c>
      <c r="J16" s="152">
        <f t="shared" si="3"/>
        <v>0</v>
      </c>
      <c r="K16" s="151">
        <f t="shared" si="4"/>
        <v>0</v>
      </c>
    </row>
    <row r="17" spans="2:11" s="72" customFormat="1" ht="12.75">
      <c r="B17" s="272" t="s">
        <v>96</v>
      </c>
      <c r="C17" s="112" t="s">
        <v>868</v>
      </c>
      <c r="D17" s="115"/>
      <c r="E17" s="116"/>
      <c r="F17" s="43"/>
      <c r="G17" s="225"/>
      <c r="H17" s="364">
        <v>1</v>
      </c>
      <c r="I17" s="167">
        <f aca="true" t="shared" si="5" ref="I17:I20">J17+K17</f>
        <v>0</v>
      </c>
      <c r="J17" s="152">
        <f t="shared" si="3"/>
        <v>0</v>
      </c>
      <c r="K17" s="151">
        <f t="shared" si="4"/>
        <v>0</v>
      </c>
    </row>
    <row r="18" spans="2:11" s="72" customFormat="1" ht="12.75">
      <c r="B18" s="272" t="s">
        <v>97</v>
      </c>
      <c r="C18" s="143" t="s">
        <v>866</v>
      </c>
      <c r="D18" s="115"/>
      <c r="E18" s="114"/>
      <c r="F18" s="43"/>
      <c r="G18" s="225"/>
      <c r="H18" s="364"/>
      <c r="I18" s="167">
        <f t="shared" si="5"/>
        <v>0</v>
      </c>
      <c r="J18" s="152">
        <f t="shared" si="3"/>
        <v>0</v>
      </c>
      <c r="K18" s="151">
        <f t="shared" si="4"/>
        <v>0</v>
      </c>
    </row>
    <row r="19" spans="2:11" s="72" customFormat="1" ht="12.75">
      <c r="B19" s="272" t="s">
        <v>98</v>
      </c>
      <c r="C19" s="143" t="s">
        <v>867</v>
      </c>
      <c r="D19" s="113"/>
      <c r="E19" s="114"/>
      <c r="F19" s="43"/>
      <c r="G19" s="225"/>
      <c r="H19" s="364"/>
      <c r="I19" s="167">
        <f t="shared" si="5"/>
        <v>0</v>
      </c>
      <c r="J19" s="152">
        <f t="shared" si="3"/>
        <v>0</v>
      </c>
      <c r="K19" s="151">
        <f t="shared" si="4"/>
        <v>0</v>
      </c>
    </row>
    <row r="20" spans="2:11" s="72" customFormat="1" ht="12.75">
      <c r="B20" s="272" t="s">
        <v>99</v>
      </c>
      <c r="C20" s="143" t="s">
        <v>870</v>
      </c>
      <c r="D20" s="115"/>
      <c r="E20" s="114"/>
      <c r="F20" s="43"/>
      <c r="G20" s="225"/>
      <c r="H20" s="364"/>
      <c r="I20" s="167">
        <f t="shared" si="5"/>
        <v>0</v>
      </c>
      <c r="J20" s="152">
        <f t="shared" si="3"/>
        <v>0</v>
      </c>
      <c r="K20" s="151">
        <f t="shared" si="4"/>
        <v>0</v>
      </c>
    </row>
    <row r="21" spans="2:11" s="72" customFormat="1" ht="12.75">
      <c r="B21" s="272"/>
      <c r="C21" s="117" t="s">
        <v>871</v>
      </c>
      <c r="D21" s="115"/>
      <c r="E21" s="114"/>
      <c r="F21" s="80"/>
      <c r="G21" s="161"/>
      <c r="H21" s="364"/>
      <c r="I21" s="167"/>
      <c r="J21" s="152"/>
      <c r="K21" s="151"/>
    </row>
    <row r="22" spans="2:11" s="72" customFormat="1" ht="12.75">
      <c r="B22" s="272" t="s">
        <v>100</v>
      </c>
      <c r="C22" s="112" t="s">
        <v>873</v>
      </c>
      <c r="D22" s="113" t="s">
        <v>875</v>
      </c>
      <c r="E22" s="114"/>
      <c r="F22" s="43"/>
      <c r="G22" s="225"/>
      <c r="H22" s="364">
        <v>50</v>
      </c>
      <c r="I22" s="167">
        <f>J22+K22</f>
        <v>0</v>
      </c>
      <c r="J22" s="152">
        <f t="shared" si="3"/>
        <v>0</v>
      </c>
      <c r="K22" s="151">
        <f t="shared" si="4"/>
        <v>0</v>
      </c>
    </row>
    <row r="23" spans="2:11" s="72" customFormat="1" ht="12.75">
      <c r="B23" s="272" t="s">
        <v>101</v>
      </c>
      <c r="C23" s="112" t="s">
        <v>872</v>
      </c>
      <c r="D23" s="113" t="s">
        <v>876</v>
      </c>
      <c r="E23" s="116"/>
      <c r="F23" s="43"/>
      <c r="G23" s="225"/>
      <c r="H23" s="364"/>
      <c r="I23" s="167">
        <f aca="true" t="shared" si="6" ref="I23:I24">J23+K23</f>
        <v>0</v>
      </c>
      <c r="J23" s="152">
        <f t="shared" si="3"/>
        <v>0</v>
      </c>
      <c r="K23" s="151">
        <f t="shared" si="4"/>
        <v>0</v>
      </c>
    </row>
    <row r="24" spans="2:11" s="72" customFormat="1" ht="12.75">
      <c r="B24" s="272" t="s">
        <v>102</v>
      </c>
      <c r="C24" s="112" t="s">
        <v>874</v>
      </c>
      <c r="D24" s="113"/>
      <c r="E24" s="116"/>
      <c r="F24" s="43"/>
      <c r="G24" s="225"/>
      <c r="H24" s="364">
        <v>60</v>
      </c>
      <c r="I24" s="167">
        <f t="shared" si="6"/>
        <v>0</v>
      </c>
      <c r="J24" s="152">
        <f t="shared" si="3"/>
        <v>0</v>
      </c>
      <c r="K24" s="151">
        <f t="shared" si="4"/>
        <v>0</v>
      </c>
    </row>
    <row r="25" spans="2:11" s="130" customFormat="1" ht="12.75">
      <c r="B25" s="275"/>
      <c r="C25" s="112"/>
      <c r="D25" s="113"/>
      <c r="E25" s="116"/>
      <c r="F25" s="80"/>
      <c r="G25" s="161"/>
      <c r="H25" s="364"/>
      <c r="I25" s="167"/>
      <c r="J25" s="152"/>
      <c r="K25" s="151"/>
    </row>
    <row r="26" spans="2:11" s="72" customFormat="1" ht="12.75">
      <c r="B26" s="272" t="s">
        <v>103</v>
      </c>
      <c r="C26" s="112" t="s">
        <v>877</v>
      </c>
      <c r="D26" s="115"/>
      <c r="E26" s="116"/>
      <c r="F26" s="43"/>
      <c r="G26" s="224"/>
      <c r="H26" s="364"/>
      <c r="I26" s="167">
        <f>J26+K26</f>
        <v>0</v>
      </c>
      <c r="J26" s="152">
        <f t="shared" si="3"/>
        <v>0</v>
      </c>
      <c r="K26" s="151">
        <f t="shared" si="4"/>
        <v>0</v>
      </c>
    </row>
    <row r="27" spans="2:11" s="72" customFormat="1" ht="12.75">
      <c r="B27" s="272" t="s">
        <v>104</v>
      </c>
      <c r="C27" s="112" t="s">
        <v>878</v>
      </c>
      <c r="D27" s="113" t="s">
        <v>860</v>
      </c>
      <c r="E27" s="116"/>
      <c r="F27" s="43"/>
      <c r="G27" s="225"/>
      <c r="H27" s="364"/>
      <c r="I27" s="167">
        <f aca="true" t="shared" si="7" ref="I27:I29">J27+K27</f>
        <v>0</v>
      </c>
      <c r="J27" s="152">
        <f t="shared" si="3"/>
        <v>0</v>
      </c>
      <c r="K27" s="151">
        <f t="shared" si="4"/>
        <v>0</v>
      </c>
    </row>
    <row r="28" spans="2:11" s="72" customFormat="1" ht="12.75">
      <c r="B28" s="272" t="s">
        <v>105</v>
      </c>
      <c r="C28" s="112" t="s">
        <v>878</v>
      </c>
      <c r="D28" s="113" t="s">
        <v>861</v>
      </c>
      <c r="E28" s="116"/>
      <c r="F28" s="43"/>
      <c r="G28" s="225"/>
      <c r="H28" s="364"/>
      <c r="I28" s="167">
        <f t="shared" si="7"/>
        <v>0</v>
      </c>
      <c r="J28" s="152">
        <f t="shared" si="3"/>
        <v>0</v>
      </c>
      <c r="K28" s="151">
        <f t="shared" si="4"/>
        <v>0</v>
      </c>
    </row>
    <row r="29" spans="2:11" s="72" customFormat="1" ht="12.75">
      <c r="B29" s="272" t="s">
        <v>106</v>
      </c>
      <c r="C29" s="112" t="s">
        <v>878</v>
      </c>
      <c r="D29" s="113" t="s">
        <v>862</v>
      </c>
      <c r="E29" s="116"/>
      <c r="F29" s="43"/>
      <c r="G29" s="225"/>
      <c r="H29" s="364">
        <v>2</v>
      </c>
      <c r="I29" s="167">
        <f t="shared" si="7"/>
        <v>0</v>
      </c>
      <c r="J29" s="152">
        <f t="shared" si="3"/>
        <v>0</v>
      </c>
      <c r="K29" s="151">
        <f t="shared" si="4"/>
        <v>0</v>
      </c>
    </row>
    <row r="30" spans="2:11" s="130" customFormat="1" ht="12.75">
      <c r="B30" s="275"/>
      <c r="C30" s="117" t="s">
        <v>792</v>
      </c>
      <c r="D30" s="376" t="s">
        <v>793</v>
      </c>
      <c r="E30" s="376" t="s">
        <v>739</v>
      </c>
      <c r="F30" s="80"/>
      <c r="G30" s="162"/>
      <c r="H30" s="364"/>
      <c r="I30" s="167"/>
      <c r="J30" s="152"/>
      <c r="K30" s="151"/>
    </row>
    <row r="31" spans="2:11" s="72" customFormat="1" ht="12.75">
      <c r="B31" s="272" t="s">
        <v>108</v>
      </c>
      <c r="C31" s="112" t="s">
        <v>879</v>
      </c>
      <c r="D31" s="256"/>
      <c r="E31" s="375"/>
      <c r="F31" s="43"/>
      <c r="G31" s="224"/>
      <c r="H31" s="364">
        <v>2</v>
      </c>
      <c r="I31" s="167">
        <f>J31+K31</f>
        <v>0</v>
      </c>
      <c r="J31" s="152">
        <f t="shared" si="3"/>
        <v>0</v>
      </c>
      <c r="K31" s="151">
        <f t="shared" si="4"/>
        <v>0</v>
      </c>
    </row>
    <row r="32" spans="2:11" s="72" customFormat="1" ht="12.75">
      <c r="B32" s="272" t="s">
        <v>109</v>
      </c>
      <c r="C32" s="392" t="s">
        <v>794</v>
      </c>
      <c r="D32" s="256"/>
      <c r="E32" s="375"/>
      <c r="F32" s="43"/>
      <c r="G32" s="225"/>
      <c r="H32" s="364">
        <v>2</v>
      </c>
      <c r="I32" s="167">
        <f aca="true" t="shared" si="8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2.75">
      <c r="B33" s="272" t="s">
        <v>110</v>
      </c>
      <c r="C33" s="397" t="s">
        <v>795</v>
      </c>
      <c r="D33" s="256"/>
      <c r="E33" s="375"/>
      <c r="F33" s="43"/>
      <c r="G33" s="225"/>
      <c r="H33" s="364">
        <v>2</v>
      </c>
      <c r="I33" s="167">
        <f t="shared" si="8"/>
        <v>0</v>
      </c>
      <c r="J33" s="152">
        <f t="shared" si="3"/>
        <v>0</v>
      </c>
      <c r="K33" s="151">
        <f t="shared" si="4"/>
        <v>0</v>
      </c>
    </row>
    <row r="34" spans="2:11" s="72" customFormat="1" ht="12.75">
      <c r="B34" s="272" t="s">
        <v>111</v>
      </c>
      <c r="C34" s="392" t="s">
        <v>796</v>
      </c>
      <c r="D34" s="256"/>
      <c r="E34" s="375"/>
      <c r="F34" s="43"/>
      <c r="G34" s="160"/>
      <c r="H34" s="364">
        <v>2</v>
      </c>
      <c r="I34" s="167">
        <f t="shared" si="8"/>
        <v>0</v>
      </c>
      <c r="J34" s="152">
        <f t="shared" si="3"/>
        <v>0</v>
      </c>
      <c r="K34" s="151">
        <f t="shared" si="4"/>
        <v>0</v>
      </c>
    </row>
    <row r="35" spans="2:11" s="72" customFormat="1" ht="12.75">
      <c r="B35" s="272" t="s">
        <v>112</v>
      </c>
      <c r="C35" s="392" t="s">
        <v>917</v>
      </c>
      <c r="D35" s="256"/>
      <c r="E35" s="375"/>
      <c r="F35" s="43"/>
      <c r="G35" s="225"/>
      <c r="H35" s="364">
        <v>6</v>
      </c>
      <c r="I35" s="167">
        <f t="shared" si="8"/>
        <v>0</v>
      </c>
      <c r="J35" s="152">
        <f t="shared" si="3"/>
        <v>0</v>
      </c>
      <c r="K35" s="151">
        <f t="shared" si="4"/>
        <v>0</v>
      </c>
    </row>
    <row r="36" spans="2:11" s="72" customFormat="1" ht="12.75">
      <c r="B36" s="272" t="s">
        <v>113</v>
      </c>
      <c r="C36" s="431" t="s">
        <v>1139</v>
      </c>
      <c r="D36" s="256"/>
      <c r="E36" s="375"/>
      <c r="F36" s="43"/>
      <c r="G36" s="225"/>
      <c r="H36" s="364">
        <v>2</v>
      </c>
      <c r="I36" s="167">
        <f t="shared" si="8"/>
        <v>0</v>
      </c>
      <c r="J36" s="152">
        <f t="shared" si="3"/>
        <v>0</v>
      </c>
      <c r="K36" s="151">
        <f t="shared" si="4"/>
        <v>0</v>
      </c>
    </row>
    <row r="37" spans="2:11" s="72" customFormat="1" ht="12.75">
      <c r="B37" s="272" t="s">
        <v>114</v>
      </c>
      <c r="C37" s="392" t="s">
        <v>797</v>
      </c>
      <c r="D37" s="256"/>
      <c r="E37" s="375"/>
      <c r="F37" s="43"/>
      <c r="G37" s="225"/>
      <c r="H37" s="364"/>
      <c r="I37" s="167">
        <f t="shared" si="8"/>
        <v>0</v>
      </c>
      <c r="J37" s="152">
        <f t="shared" si="3"/>
        <v>0</v>
      </c>
      <c r="K37" s="151">
        <f t="shared" si="4"/>
        <v>0</v>
      </c>
    </row>
    <row r="38" spans="2:11" s="72" customFormat="1" ht="12.75">
      <c r="B38" s="272" t="s">
        <v>115</v>
      </c>
      <c r="C38" s="397" t="s">
        <v>798</v>
      </c>
      <c r="D38" s="379"/>
      <c r="E38" s="379"/>
      <c r="F38" s="43"/>
      <c r="G38" s="160"/>
      <c r="H38" s="364">
        <v>2</v>
      </c>
      <c r="I38" s="167">
        <f t="shared" si="8"/>
        <v>0</v>
      </c>
      <c r="J38" s="152">
        <f t="shared" si="3"/>
        <v>0</v>
      </c>
      <c r="K38" s="151">
        <f t="shared" si="4"/>
        <v>0</v>
      </c>
    </row>
    <row r="39" spans="2:11" s="72" customFormat="1" ht="12.75">
      <c r="B39" s="272" t="s">
        <v>116</v>
      </c>
      <c r="C39" s="392" t="s">
        <v>799</v>
      </c>
      <c r="D39" s="119"/>
      <c r="E39" s="120"/>
      <c r="F39" s="43"/>
      <c r="G39" s="160"/>
      <c r="H39" s="364">
        <v>2</v>
      </c>
      <c r="I39" s="167">
        <f t="shared" si="8"/>
        <v>0</v>
      </c>
      <c r="J39" s="152">
        <f t="shared" si="3"/>
        <v>0</v>
      </c>
      <c r="K39" s="151">
        <f t="shared" si="4"/>
        <v>0</v>
      </c>
    </row>
    <row r="40" spans="2:11" s="72" customFormat="1" ht="12.75">
      <c r="B40" s="272" t="s">
        <v>117</v>
      </c>
      <c r="C40" s="112" t="s">
        <v>800</v>
      </c>
      <c r="D40" s="119"/>
      <c r="E40" s="120"/>
      <c r="F40" s="43"/>
      <c r="G40" s="160"/>
      <c r="H40" s="364"/>
      <c r="I40" s="167">
        <f t="shared" si="8"/>
        <v>0</v>
      </c>
      <c r="J40" s="152">
        <f t="shared" si="3"/>
        <v>0</v>
      </c>
      <c r="K40" s="151">
        <f t="shared" si="4"/>
        <v>0</v>
      </c>
    </row>
    <row r="41" spans="2:11" s="72" customFormat="1" ht="12.75">
      <c r="B41" s="272" t="s">
        <v>118</v>
      </c>
      <c r="C41" s="505" t="s">
        <v>899</v>
      </c>
      <c r="D41" s="506"/>
      <c r="E41" s="507"/>
      <c r="F41" s="43"/>
      <c r="G41" s="160"/>
      <c r="H41" s="364">
        <v>2</v>
      </c>
      <c r="I41" s="167">
        <f t="shared" si="8"/>
        <v>0</v>
      </c>
      <c r="J41" s="152">
        <f t="shared" si="3"/>
        <v>0</v>
      </c>
      <c r="K41" s="151">
        <f t="shared" si="4"/>
        <v>0</v>
      </c>
    </row>
    <row r="42" spans="2:11" s="72" customFormat="1" ht="13.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.75" thickBot="1">
      <c r="B43" s="45"/>
      <c r="C43" s="46"/>
      <c r="D43" s="47"/>
      <c r="E43" s="46"/>
      <c r="F43" s="48"/>
      <c r="G43" s="49"/>
      <c r="H43" s="50"/>
      <c r="I43" s="51"/>
    </row>
    <row r="44" spans="2:11" ht="19.5" thickBot="1">
      <c r="B44" s="500" t="s">
        <v>707</v>
      </c>
      <c r="C44" s="501"/>
      <c r="D44" s="501"/>
      <c r="E44" s="501"/>
      <c r="F44" s="501"/>
      <c r="G44" s="502"/>
      <c r="H44" s="226">
        <f>SUM(H11:H42)</f>
        <v>138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7:K7"/>
    <mergeCell ref="B8:K8"/>
    <mergeCell ref="J9:K9"/>
    <mergeCell ref="D9:D10"/>
    <mergeCell ref="B44:G44"/>
    <mergeCell ref="H9:H10"/>
    <mergeCell ref="B9:B10"/>
    <mergeCell ref="C9:C10"/>
    <mergeCell ref="C41:E41"/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.75" thickBot="1"/>
    <row r="2" spans="2:11" ht="21.75" thickBot="1">
      <c r="B2" s="542" t="s">
        <v>234</v>
      </c>
      <c r="C2" s="519" t="str">
        <f>Nábytek!D20</f>
        <v>Mrazicí ostrůvky bez agregátu s posuvnými víky</v>
      </c>
      <c r="D2" s="520"/>
      <c r="E2" s="520"/>
      <c r="F2" s="521"/>
      <c r="G2" s="538" t="str">
        <f>'Celkem  Nab+Tech'!G2</f>
        <v>Firma</v>
      </c>
      <c r="H2" s="539"/>
      <c r="I2" s="545" t="str">
        <f>Nábytek!H2</f>
        <v>XY</v>
      </c>
      <c r="J2" s="546"/>
      <c r="K2" s="547"/>
    </row>
    <row r="3" spans="2:11" ht="16.5" thickBot="1">
      <c r="B3" s="543"/>
      <c r="C3" s="264" t="s">
        <v>736</v>
      </c>
      <c r="D3" s="494"/>
      <c r="E3" s="494"/>
      <c r="F3" s="495"/>
      <c r="G3" s="498" t="str">
        <f>'Celkem  Nab+Tech'!G3</f>
        <v>Projekt</v>
      </c>
      <c r="H3" s="499"/>
      <c r="I3" s="545" t="str">
        <f>Nábytek!H3</f>
        <v>Makro  České Budějovice - remodelling chlazení</v>
      </c>
      <c r="J3" s="546"/>
      <c r="K3" s="547"/>
    </row>
    <row r="4" spans="2:11" ht="16.5" thickBot="1">
      <c r="B4" s="544"/>
      <c r="C4" s="265" t="s">
        <v>737</v>
      </c>
      <c r="D4" s="496"/>
      <c r="E4" s="496"/>
      <c r="F4" s="497"/>
      <c r="G4" s="498" t="str">
        <f>'Celkem  Nab+Tech'!G4</f>
        <v>Datum nabídky</v>
      </c>
      <c r="H4" s="499"/>
      <c r="I4" s="548" t="str">
        <f>Nábytek!H4</f>
        <v>XX.XX.2021</v>
      </c>
      <c r="J4" s="549"/>
      <c r="K4" s="550"/>
    </row>
    <row r="5" spans="2:11" s="72" customFormat="1" ht="12.75">
      <c r="B5" s="522" t="s">
        <v>884</v>
      </c>
      <c r="C5" s="523"/>
      <c r="D5" s="523"/>
      <c r="E5" s="523"/>
      <c r="F5" s="523"/>
      <c r="G5" s="524"/>
      <c r="H5" s="524"/>
      <c r="I5" s="524"/>
      <c r="J5" s="524"/>
      <c r="K5" s="525"/>
    </row>
    <row r="6" spans="2:11" s="72" customFormat="1" ht="12.75">
      <c r="B6" s="526" t="s">
        <v>1115</v>
      </c>
      <c r="C6" s="523"/>
      <c r="D6" s="523"/>
      <c r="E6" s="523"/>
      <c r="F6" s="523"/>
      <c r="G6" s="523"/>
      <c r="H6" s="523"/>
      <c r="I6" s="523"/>
      <c r="J6" s="523"/>
      <c r="K6" s="527"/>
    </row>
    <row r="7" spans="2:11" s="72" customFormat="1" ht="12.75">
      <c r="B7" s="526" t="s">
        <v>881</v>
      </c>
      <c r="C7" s="523"/>
      <c r="D7" s="523"/>
      <c r="E7" s="523"/>
      <c r="F7" s="523"/>
      <c r="G7" s="523"/>
      <c r="H7" s="523"/>
      <c r="I7" s="523"/>
      <c r="J7" s="523"/>
      <c r="K7" s="527"/>
    </row>
    <row r="8" spans="2:11" s="72" customFormat="1" ht="13.5" thickBot="1">
      <c r="B8" s="528" t="s">
        <v>883</v>
      </c>
      <c r="C8" s="529"/>
      <c r="D8" s="529"/>
      <c r="E8" s="529"/>
      <c r="F8" s="529"/>
      <c r="G8" s="529"/>
      <c r="H8" s="529"/>
      <c r="I8" s="529"/>
      <c r="J8" s="529"/>
      <c r="K8" s="530"/>
    </row>
    <row r="9" spans="2:11" s="9" customFormat="1" ht="15">
      <c r="B9" s="531" t="s">
        <v>16</v>
      </c>
      <c r="C9" s="536" t="s">
        <v>739</v>
      </c>
      <c r="D9" s="536" t="s">
        <v>740</v>
      </c>
      <c r="E9" s="390" t="s">
        <v>741</v>
      </c>
      <c r="F9" s="390" t="s">
        <v>742</v>
      </c>
      <c r="G9" s="390" t="s">
        <v>688</v>
      </c>
      <c r="H9" s="551" t="s">
        <v>685</v>
      </c>
      <c r="I9" s="389" t="s">
        <v>686</v>
      </c>
      <c r="J9" s="517" t="s">
        <v>697</v>
      </c>
      <c r="K9" s="518"/>
    </row>
    <row r="10" spans="2:11" s="9" customFormat="1" ht="15.75" thickBot="1">
      <c r="B10" s="532"/>
      <c r="C10" s="537"/>
      <c r="D10" s="537"/>
      <c r="E10" s="391" t="s">
        <v>27</v>
      </c>
      <c r="F10" s="391" t="s">
        <v>743</v>
      </c>
      <c r="G10" s="391" t="s">
        <v>743</v>
      </c>
      <c r="H10" s="552"/>
      <c r="I10" s="391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09" t="s">
        <v>900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2.75">
      <c r="B12" s="272" t="s">
        <v>242</v>
      </c>
      <c r="C12" s="112" t="s">
        <v>885</v>
      </c>
      <c r="D12" s="113" t="s">
        <v>886</v>
      </c>
      <c r="E12" s="114">
        <v>2500</v>
      </c>
      <c r="F12" s="43"/>
      <c r="G12" s="160"/>
      <c r="H12" s="364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2.75">
      <c r="B13" s="272" t="s">
        <v>243</v>
      </c>
      <c r="C13" s="112" t="s">
        <v>885</v>
      </c>
      <c r="D13" s="113" t="s">
        <v>886</v>
      </c>
      <c r="E13" s="114">
        <v>3750</v>
      </c>
      <c r="F13" s="43"/>
      <c r="G13" s="160"/>
      <c r="H13" s="364"/>
      <c r="I13" s="167">
        <f aca="true" t="shared" si="2" ref="I13:I14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244</v>
      </c>
      <c r="C14" s="112" t="s">
        <v>887</v>
      </c>
      <c r="D14" s="113"/>
      <c r="E14" s="114" t="s">
        <v>246</v>
      </c>
      <c r="F14" s="43"/>
      <c r="G14" s="160"/>
      <c r="H14" s="364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/>
      <c r="C15" s="112"/>
      <c r="D15" s="113"/>
      <c r="E15" s="114"/>
      <c r="F15" s="44"/>
      <c r="G15" s="161"/>
      <c r="H15" s="366"/>
      <c r="I15" s="167"/>
      <c r="J15" s="152"/>
      <c r="K15" s="151"/>
    </row>
    <row r="16" spans="2:11" s="72" customFormat="1" ht="12.75">
      <c r="B16" s="272" t="s">
        <v>561</v>
      </c>
      <c r="C16" s="112" t="s">
        <v>869</v>
      </c>
      <c r="D16" s="113"/>
      <c r="E16" s="114"/>
      <c r="F16" s="43"/>
      <c r="G16" s="224"/>
      <c r="H16" s="364"/>
      <c r="I16" s="167">
        <f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2.75">
      <c r="B17" s="272" t="s">
        <v>580</v>
      </c>
      <c r="C17" s="112" t="s">
        <v>868</v>
      </c>
      <c r="D17" s="115"/>
      <c r="E17" s="116"/>
      <c r="F17" s="43"/>
      <c r="G17" s="225"/>
      <c r="H17" s="364"/>
      <c r="I17" s="167">
        <f aca="true" t="shared" si="3" ref="I17:I20">J17+K17</f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581</v>
      </c>
      <c r="C18" s="143" t="s">
        <v>888</v>
      </c>
      <c r="D18" s="115"/>
      <c r="E18" s="114"/>
      <c r="F18" s="43"/>
      <c r="G18" s="225"/>
      <c r="H18" s="364"/>
      <c r="I18" s="167">
        <f t="shared" si="3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582</v>
      </c>
      <c r="C19" s="143" t="s">
        <v>889</v>
      </c>
      <c r="D19" s="113"/>
      <c r="E19" s="114"/>
      <c r="F19" s="43"/>
      <c r="G19" s="225"/>
      <c r="H19" s="364"/>
      <c r="I19" s="167">
        <f t="shared" si="3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583</v>
      </c>
      <c r="C20" s="143" t="s">
        <v>890</v>
      </c>
      <c r="D20" s="115"/>
      <c r="E20" s="114"/>
      <c r="F20" s="43"/>
      <c r="G20" s="225"/>
      <c r="H20" s="364"/>
      <c r="I20" s="167">
        <f t="shared" si="3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/>
      <c r="C21" s="117" t="s">
        <v>891</v>
      </c>
      <c r="D21" s="115"/>
      <c r="E21" s="114"/>
      <c r="F21" s="80"/>
      <c r="G21" s="161"/>
      <c r="H21" s="364"/>
      <c r="I21" s="167"/>
      <c r="J21" s="152"/>
      <c r="K21" s="151"/>
    </row>
    <row r="22" spans="2:11" s="72" customFormat="1" ht="12.75">
      <c r="B22" s="272" t="s">
        <v>562</v>
      </c>
      <c r="C22" s="112" t="s">
        <v>892</v>
      </c>
      <c r="D22" s="113" t="s">
        <v>245</v>
      </c>
      <c r="E22" s="114"/>
      <c r="F22" s="43"/>
      <c r="G22" s="225"/>
      <c r="H22" s="364"/>
      <c r="I22" s="167">
        <f>J22+K22</f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576</v>
      </c>
      <c r="C23" s="112" t="s">
        <v>893</v>
      </c>
      <c r="D23" s="113" t="s">
        <v>247</v>
      </c>
      <c r="E23" s="116"/>
      <c r="F23" s="43"/>
      <c r="G23" s="225"/>
      <c r="H23" s="364"/>
      <c r="I23" s="167">
        <f aca="true" t="shared" si="4" ref="I23:I27">J23+K23</f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577</v>
      </c>
      <c r="C24" s="112" t="s">
        <v>894</v>
      </c>
      <c r="D24" s="113"/>
      <c r="E24" s="116"/>
      <c r="F24" s="43"/>
      <c r="G24" s="225"/>
      <c r="H24" s="364"/>
      <c r="I24" s="167">
        <f t="shared" si="4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578</v>
      </c>
      <c r="C25" s="240" t="s">
        <v>895</v>
      </c>
      <c r="D25" s="113"/>
      <c r="E25" s="114">
        <v>2500</v>
      </c>
      <c r="F25" s="43"/>
      <c r="G25" s="225"/>
      <c r="H25" s="364"/>
      <c r="I25" s="167">
        <f t="shared" si="4"/>
        <v>0</v>
      </c>
      <c r="J25" s="152">
        <f aca="true" t="shared" si="5" ref="J25:J27">F25*H25</f>
        <v>0</v>
      </c>
      <c r="K25" s="151">
        <f aca="true" t="shared" si="6" ref="K25:K27">G25*H25</f>
        <v>0</v>
      </c>
    </row>
    <row r="26" spans="2:11" s="72" customFormat="1" ht="12.75">
      <c r="B26" s="272" t="s">
        <v>579</v>
      </c>
      <c r="C26" s="240" t="s">
        <v>895</v>
      </c>
      <c r="D26" s="113"/>
      <c r="E26" s="114">
        <v>3750</v>
      </c>
      <c r="F26" s="43"/>
      <c r="G26" s="225"/>
      <c r="H26" s="364"/>
      <c r="I26" s="167">
        <f t="shared" si="4"/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2.75">
      <c r="B27" s="272" t="s">
        <v>563</v>
      </c>
      <c r="C27" s="240" t="s">
        <v>895</v>
      </c>
      <c r="D27" s="113"/>
      <c r="E27" s="114" t="s">
        <v>246</v>
      </c>
      <c r="F27" s="43"/>
      <c r="G27" s="225"/>
      <c r="H27" s="364"/>
      <c r="I27" s="167">
        <f t="shared" si="4"/>
        <v>0</v>
      </c>
      <c r="J27" s="152">
        <f t="shared" si="5"/>
        <v>0</v>
      </c>
      <c r="K27" s="151">
        <f t="shared" si="6"/>
        <v>0</v>
      </c>
    </row>
    <row r="28" spans="2:11" s="130" customFormat="1" ht="12.75">
      <c r="B28" s="275"/>
      <c r="C28" s="112"/>
      <c r="D28" s="113"/>
      <c r="E28" s="116"/>
      <c r="F28" s="80"/>
      <c r="G28" s="161"/>
      <c r="H28" s="364"/>
      <c r="I28" s="167"/>
      <c r="J28" s="152"/>
      <c r="K28" s="151"/>
    </row>
    <row r="29" spans="2:11" s="72" customFormat="1" ht="12.75">
      <c r="B29" s="272" t="s">
        <v>575</v>
      </c>
      <c r="C29" s="112" t="s">
        <v>896</v>
      </c>
      <c r="D29" s="115" t="s">
        <v>897</v>
      </c>
      <c r="E29" s="116"/>
      <c r="F29" s="43"/>
      <c r="G29" s="160"/>
      <c r="H29" s="364"/>
      <c r="I29" s="167">
        <f>J29+K29</f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564</v>
      </c>
      <c r="C30" s="112" t="s">
        <v>898</v>
      </c>
      <c r="D30" s="113"/>
      <c r="E30" s="114">
        <v>2500</v>
      </c>
      <c r="F30" s="43"/>
      <c r="G30" s="160"/>
      <c r="H30" s="364"/>
      <c r="I30" s="167">
        <f aca="true" t="shared" si="9" ref="I30:I32">J30+K30</f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565</v>
      </c>
      <c r="C31" s="112" t="s">
        <v>898</v>
      </c>
      <c r="D31" s="113"/>
      <c r="E31" s="114">
        <v>3750</v>
      </c>
      <c r="F31" s="43"/>
      <c r="G31" s="160"/>
      <c r="H31" s="364"/>
      <c r="I31" s="167">
        <f t="shared" si="9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566</v>
      </c>
      <c r="C32" s="112" t="s">
        <v>898</v>
      </c>
      <c r="D32" s="113"/>
      <c r="E32" s="114" t="s">
        <v>246</v>
      </c>
      <c r="F32" s="43"/>
      <c r="G32" s="160"/>
      <c r="H32" s="364"/>
      <c r="I32" s="167">
        <f t="shared" si="9"/>
        <v>0</v>
      </c>
      <c r="J32" s="152">
        <f t="shared" si="0"/>
        <v>0</v>
      </c>
      <c r="K32" s="151">
        <f t="shared" si="1"/>
        <v>0</v>
      </c>
    </row>
    <row r="33" spans="2:11" s="130" customFormat="1" ht="12.75">
      <c r="B33" s="275"/>
      <c r="C33" s="117" t="s">
        <v>792</v>
      </c>
      <c r="D33" s="376" t="s">
        <v>793</v>
      </c>
      <c r="E33" s="376" t="s">
        <v>739</v>
      </c>
      <c r="F33" s="80"/>
      <c r="G33" s="162"/>
      <c r="H33" s="364"/>
      <c r="I33" s="167"/>
      <c r="J33" s="152"/>
      <c r="K33" s="151"/>
    </row>
    <row r="34" spans="2:11" s="72" customFormat="1" ht="12.75">
      <c r="B34" s="272" t="s">
        <v>567</v>
      </c>
      <c r="C34" s="112" t="s">
        <v>879</v>
      </c>
      <c r="D34" s="256"/>
      <c r="E34" s="375"/>
      <c r="F34" s="43"/>
      <c r="G34" s="224"/>
      <c r="H34" s="364"/>
      <c r="I34" s="167">
        <f>J34+K34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2.75">
      <c r="B35" s="272" t="s">
        <v>568</v>
      </c>
      <c r="C35" s="392" t="s">
        <v>794</v>
      </c>
      <c r="D35" s="256"/>
      <c r="E35" s="375"/>
      <c r="F35" s="43"/>
      <c r="G35" s="225"/>
      <c r="H35" s="364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2.75">
      <c r="B36" s="272" t="s">
        <v>569</v>
      </c>
      <c r="C36" s="397" t="s">
        <v>795</v>
      </c>
      <c r="D36" s="256"/>
      <c r="E36" s="375"/>
      <c r="F36" s="43"/>
      <c r="G36" s="225"/>
      <c r="H36" s="364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2.75">
      <c r="B37" s="272" t="s">
        <v>570</v>
      </c>
      <c r="C37" s="392" t="s">
        <v>796</v>
      </c>
      <c r="D37" s="256"/>
      <c r="E37" s="375"/>
      <c r="F37" s="43"/>
      <c r="G37" s="160"/>
      <c r="H37" s="364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2.75">
      <c r="B38" s="272" t="s">
        <v>571</v>
      </c>
      <c r="C38" s="392" t="s">
        <v>917</v>
      </c>
      <c r="D38" s="256"/>
      <c r="E38" s="375"/>
      <c r="F38" s="43"/>
      <c r="G38" s="225"/>
      <c r="H38" s="364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2.75">
      <c r="B39" s="272" t="s">
        <v>572</v>
      </c>
      <c r="C39" s="431" t="s">
        <v>1139</v>
      </c>
      <c r="D39" s="256"/>
      <c r="E39" s="375"/>
      <c r="F39" s="43"/>
      <c r="G39" s="225"/>
      <c r="H39" s="364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2.75">
      <c r="B40" s="272" t="s">
        <v>573</v>
      </c>
      <c r="C40" s="392" t="s">
        <v>797</v>
      </c>
      <c r="D40" s="256"/>
      <c r="E40" s="375"/>
      <c r="F40" s="43"/>
      <c r="G40" s="225"/>
      <c r="H40" s="364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2.75">
      <c r="B41" s="272" t="s">
        <v>574</v>
      </c>
      <c r="C41" s="397" t="s">
        <v>798</v>
      </c>
      <c r="D41" s="379"/>
      <c r="E41" s="379"/>
      <c r="F41" s="43"/>
      <c r="G41" s="160"/>
      <c r="H41" s="364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2.75">
      <c r="B42" s="272" t="s">
        <v>586</v>
      </c>
      <c r="C42" s="392" t="s">
        <v>799</v>
      </c>
      <c r="D42" s="119"/>
      <c r="E42" s="120"/>
      <c r="F42" s="43"/>
      <c r="G42" s="160"/>
      <c r="H42" s="364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2.75">
      <c r="B43" s="272" t="s">
        <v>587</v>
      </c>
      <c r="C43" s="112" t="s">
        <v>800</v>
      </c>
      <c r="D43" s="119"/>
      <c r="E43" s="120"/>
      <c r="F43" s="43"/>
      <c r="G43" s="160"/>
      <c r="H43" s="364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2.75">
      <c r="B44" s="272" t="s">
        <v>588</v>
      </c>
      <c r="C44" s="505" t="s">
        <v>899</v>
      </c>
      <c r="D44" s="506"/>
      <c r="E44" s="507"/>
      <c r="F44" s="43"/>
      <c r="G44" s="160"/>
      <c r="H44" s="364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3.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.75" thickBot="1">
      <c r="B46" s="45"/>
      <c r="C46" s="46"/>
      <c r="D46" s="47"/>
      <c r="E46" s="46"/>
      <c r="F46" s="48"/>
      <c r="G46" s="49"/>
      <c r="H46" s="50"/>
      <c r="I46" s="51"/>
    </row>
    <row r="47" spans="2:11" ht="19.5" thickBot="1">
      <c r="B47" s="500" t="s">
        <v>150</v>
      </c>
      <c r="C47" s="501"/>
      <c r="D47" s="501"/>
      <c r="E47" s="501"/>
      <c r="F47" s="501"/>
      <c r="G47" s="502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.75" thickBot="1"/>
    <row r="2" spans="2:11" ht="21.75" thickBot="1">
      <c r="B2" s="542" t="s">
        <v>144</v>
      </c>
      <c r="C2" s="519" t="str">
        <f>Nábytek!D25</f>
        <v>Chladicí/Mrazicí ostrůvky s agregátem</v>
      </c>
      <c r="D2" s="520"/>
      <c r="E2" s="520"/>
      <c r="F2" s="521"/>
      <c r="G2" s="538" t="str">
        <f>'Celkem  Nab+Tech'!G2</f>
        <v>Firma</v>
      </c>
      <c r="H2" s="539"/>
      <c r="I2" s="553" t="str">
        <f>Nábytek!H2</f>
        <v>XY</v>
      </c>
      <c r="J2" s="554"/>
      <c r="K2" s="555"/>
    </row>
    <row r="3" spans="2:11" ht="16.5" thickBot="1">
      <c r="B3" s="543"/>
      <c r="C3" s="264" t="s">
        <v>736</v>
      </c>
      <c r="D3" s="494"/>
      <c r="E3" s="494"/>
      <c r="F3" s="495"/>
      <c r="G3" s="498" t="str">
        <f>'Celkem  Nab+Tech'!G3</f>
        <v>Projekt</v>
      </c>
      <c r="H3" s="499"/>
      <c r="I3" s="553" t="str">
        <f>Nábytek!H3</f>
        <v>Makro  České Budějovice - remodelling chlazení</v>
      </c>
      <c r="J3" s="554"/>
      <c r="K3" s="555"/>
    </row>
    <row r="4" spans="2:11" ht="16.5" thickBot="1">
      <c r="B4" s="544"/>
      <c r="C4" s="265" t="s">
        <v>737</v>
      </c>
      <c r="D4" s="496"/>
      <c r="E4" s="496"/>
      <c r="F4" s="497"/>
      <c r="G4" s="498" t="str">
        <f>'Celkem  Nab+Tech'!G4</f>
        <v>Datum nabídky</v>
      </c>
      <c r="H4" s="499"/>
      <c r="I4" s="548" t="str">
        <f>Nábytek!H4</f>
        <v>XX.XX.2021</v>
      </c>
      <c r="J4" s="549"/>
      <c r="K4" s="550"/>
    </row>
    <row r="5" spans="2:11" s="72" customFormat="1" ht="12.75">
      <c r="B5" s="522" t="s">
        <v>1109</v>
      </c>
      <c r="C5" s="523"/>
      <c r="D5" s="523"/>
      <c r="E5" s="523"/>
      <c r="F5" s="523"/>
      <c r="G5" s="524"/>
      <c r="H5" s="524"/>
      <c r="I5" s="524"/>
      <c r="J5" s="524"/>
      <c r="K5" s="525"/>
    </row>
    <row r="6" spans="2:11" s="72" customFormat="1" ht="12.75">
      <c r="B6" s="526" t="s">
        <v>1101</v>
      </c>
      <c r="C6" s="523"/>
      <c r="D6" s="523"/>
      <c r="E6" s="523"/>
      <c r="F6" s="523"/>
      <c r="G6" s="523"/>
      <c r="H6" s="523"/>
      <c r="I6" s="523"/>
      <c r="J6" s="523"/>
      <c r="K6" s="527"/>
    </row>
    <row r="7" spans="2:11" s="72" customFormat="1" ht="14.45" customHeight="1">
      <c r="B7" s="526" t="s">
        <v>1102</v>
      </c>
      <c r="C7" s="523"/>
      <c r="D7" s="523"/>
      <c r="E7" s="523"/>
      <c r="F7" s="523"/>
      <c r="G7" s="523"/>
      <c r="H7" s="523"/>
      <c r="I7" s="523"/>
      <c r="J7" s="523"/>
      <c r="K7" s="527"/>
    </row>
    <row r="8" spans="2:11" s="72" customFormat="1" ht="12.75">
      <c r="B8" s="526" t="s">
        <v>1097</v>
      </c>
      <c r="C8" s="523"/>
      <c r="D8" s="523"/>
      <c r="E8" s="523"/>
      <c r="F8" s="523"/>
      <c r="G8" s="523"/>
      <c r="H8" s="523"/>
      <c r="I8" s="523"/>
      <c r="J8" s="523"/>
      <c r="K8" s="527"/>
    </row>
    <row r="9" spans="2:11" s="72" customFormat="1" ht="13.5" thickBot="1">
      <c r="B9" s="528" t="s">
        <v>1103</v>
      </c>
      <c r="C9" s="529"/>
      <c r="D9" s="529"/>
      <c r="E9" s="529"/>
      <c r="F9" s="529"/>
      <c r="G9" s="529"/>
      <c r="H9" s="529"/>
      <c r="I9" s="529"/>
      <c r="J9" s="529"/>
      <c r="K9" s="530"/>
    </row>
    <row r="10" spans="2:11" s="9" customFormat="1" ht="15">
      <c r="B10" s="531" t="s">
        <v>16</v>
      </c>
      <c r="C10" s="536" t="s">
        <v>739</v>
      </c>
      <c r="D10" s="536" t="s">
        <v>740</v>
      </c>
      <c r="E10" s="390" t="s">
        <v>741</v>
      </c>
      <c r="F10" s="390" t="s">
        <v>742</v>
      </c>
      <c r="G10" s="390" t="s">
        <v>688</v>
      </c>
      <c r="H10" s="536" t="s">
        <v>685</v>
      </c>
      <c r="I10" s="389" t="s">
        <v>686</v>
      </c>
      <c r="J10" s="517" t="s">
        <v>697</v>
      </c>
      <c r="K10" s="518"/>
    </row>
    <row r="11" spans="2:11" s="9" customFormat="1" ht="15.75" thickBot="1">
      <c r="B11" s="532"/>
      <c r="C11" s="537"/>
      <c r="D11" s="537"/>
      <c r="E11" s="391" t="s">
        <v>27</v>
      </c>
      <c r="F11" s="391" t="s">
        <v>743</v>
      </c>
      <c r="G11" s="391" t="s">
        <v>743</v>
      </c>
      <c r="H11" s="537"/>
      <c r="I11" s="391" t="s">
        <v>743</v>
      </c>
      <c r="J11" s="67" t="s">
        <v>687</v>
      </c>
      <c r="K11" s="68" t="s">
        <v>688</v>
      </c>
    </row>
    <row r="12" spans="2:11" s="72" customFormat="1" ht="12.75">
      <c r="B12" s="271"/>
      <c r="C12" s="109" t="s">
        <v>900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2.75">
      <c r="B13" s="272" t="s">
        <v>119</v>
      </c>
      <c r="C13" s="112" t="s">
        <v>1108</v>
      </c>
      <c r="E13" s="113" t="s">
        <v>1106</v>
      </c>
      <c r="F13" s="43"/>
      <c r="G13" s="160"/>
      <c r="H13" s="364">
        <v>8</v>
      </c>
      <c r="I13" s="167">
        <f>J13+K13</f>
        <v>0</v>
      </c>
      <c r="J13" s="152">
        <f aca="true" t="shared" si="0" ref="J13">F13*H13</f>
        <v>0</v>
      </c>
      <c r="K13" s="151">
        <f aca="true" t="shared" si="1" ref="K13">G13*H13</f>
        <v>0</v>
      </c>
    </row>
    <row r="14" spans="2:11" s="72" customFormat="1" ht="12.75">
      <c r="B14" s="272" t="s">
        <v>120</v>
      </c>
      <c r="C14" s="112" t="s">
        <v>901</v>
      </c>
      <c r="D14" s="113"/>
      <c r="E14" s="114" t="s">
        <v>134</v>
      </c>
      <c r="F14" s="43"/>
      <c r="G14" s="160"/>
      <c r="H14" s="364">
        <v>12</v>
      </c>
      <c r="I14" s="167">
        <f aca="true" t="shared" si="2" ref="I14:I37">J14+K14</f>
        <v>0</v>
      </c>
      <c r="J14" s="152">
        <f aca="true" t="shared" si="3" ref="J14:J37">F14*H14</f>
        <v>0</v>
      </c>
      <c r="K14" s="151">
        <f aca="true" t="shared" si="4" ref="K14:K37">G14*H14</f>
        <v>0</v>
      </c>
    </row>
    <row r="15" spans="2:11" s="72" customFormat="1" ht="12.75">
      <c r="B15" s="272" t="s">
        <v>121</v>
      </c>
      <c r="C15" s="112" t="s">
        <v>901</v>
      </c>
      <c r="D15" s="113"/>
      <c r="E15" s="114" t="s">
        <v>135</v>
      </c>
      <c r="F15" s="43"/>
      <c r="G15" s="160"/>
      <c r="H15" s="364">
        <v>51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2.75">
      <c r="B16" s="272" t="s">
        <v>122</v>
      </c>
      <c r="C16" s="112" t="s">
        <v>1107</v>
      </c>
      <c r="D16" s="113"/>
      <c r="E16" s="114" t="s">
        <v>134</v>
      </c>
      <c r="F16" s="43"/>
      <c r="G16" s="160"/>
      <c r="H16" s="364">
        <v>0</v>
      </c>
      <c r="I16" s="167">
        <f aca="true" t="shared" si="5" ref="I16:I17">J16+K16</f>
        <v>0</v>
      </c>
      <c r="J16" s="152">
        <f aca="true" t="shared" si="6" ref="J16:J17">F16*H16</f>
        <v>0</v>
      </c>
      <c r="K16" s="151">
        <f aca="true" t="shared" si="7" ref="K16:K17">G16*H16</f>
        <v>0</v>
      </c>
    </row>
    <row r="17" spans="2:11" s="72" customFormat="1" ht="12.75">
      <c r="B17" s="272" t="s">
        <v>123</v>
      </c>
      <c r="C17" s="112" t="s">
        <v>1107</v>
      </c>
      <c r="D17" s="113"/>
      <c r="E17" s="114" t="s">
        <v>135</v>
      </c>
      <c r="F17" s="43"/>
      <c r="G17" s="160"/>
      <c r="H17" s="364">
        <v>9</v>
      </c>
      <c r="I17" s="167">
        <f t="shared" si="5"/>
        <v>0</v>
      </c>
      <c r="J17" s="152">
        <f t="shared" si="6"/>
        <v>0</v>
      </c>
      <c r="K17" s="151">
        <f t="shared" si="7"/>
        <v>0</v>
      </c>
    </row>
    <row r="18" spans="2:11" s="72" customFormat="1" ht="12.75">
      <c r="B18" s="272"/>
      <c r="C18" s="117" t="s">
        <v>891</v>
      </c>
      <c r="D18" s="113"/>
      <c r="E18" s="116"/>
      <c r="F18" s="80"/>
      <c r="G18" s="162"/>
      <c r="H18" s="364"/>
      <c r="I18" s="167"/>
      <c r="J18" s="152"/>
      <c r="K18" s="151"/>
    </row>
    <row r="19" spans="2:11" s="72" customFormat="1" ht="12.75">
      <c r="B19" s="272" t="s">
        <v>124</v>
      </c>
      <c r="C19" s="112" t="s">
        <v>892</v>
      </c>
      <c r="D19" s="115"/>
      <c r="E19" s="114"/>
      <c r="F19" s="43"/>
      <c r="G19" s="225"/>
      <c r="H19" s="364">
        <v>380</v>
      </c>
      <c r="I19" s="167">
        <f aca="true" t="shared" si="8" ref="I19">J19+K19</f>
        <v>0</v>
      </c>
      <c r="J19" s="152">
        <f aca="true" t="shared" si="9" ref="J19">F19*H19</f>
        <v>0</v>
      </c>
      <c r="K19" s="151">
        <f aca="true" t="shared" si="10" ref="K19">G19*H19</f>
        <v>0</v>
      </c>
    </row>
    <row r="20" spans="2:11" s="72" customFormat="1" ht="12.75">
      <c r="B20" s="272" t="s">
        <v>125</v>
      </c>
      <c r="C20" s="112" t="s">
        <v>902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2.75">
      <c r="B21" s="275"/>
      <c r="C21" s="112"/>
      <c r="D21" s="115"/>
      <c r="E21" s="116"/>
      <c r="F21" s="80"/>
      <c r="G21" s="162"/>
      <c r="H21" s="364"/>
      <c r="I21" s="167"/>
      <c r="J21" s="152"/>
      <c r="K21" s="151"/>
    </row>
    <row r="22" spans="2:11" s="72" customFormat="1" ht="12.75">
      <c r="B22" s="272" t="s">
        <v>126</v>
      </c>
      <c r="C22" s="112" t="s">
        <v>896</v>
      </c>
      <c r="D22" s="115" t="s">
        <v>897</v>
      </c>
      <c r="E22" s="114" t="s">
        <v>134</v>
      </c>
      <c r="F22" s="43"/>
      <c r="G22" s="160"/>
      <c r="H22" s="364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2.75">
      <c r="B23" s="272" t="s">
        <v>127</v>
      </c>
      <c r="C23" s="112" t="s">
        <v>903</v>
      </c>
      <c r="D23" s="115"/>
      <c r="E23" s="114" t="s">
        <v>134</v>
      </c>
      <c r="F23" s="43"/>
      <c r="G23" s="160"/>
      <c r="H23" s="364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2.75">
      <c r="B24" s="272" t="s">
        <v>128</v>
      </c>
      <c r="C24" s="112" t="s">
        <v>903</v>
      </c>
      <c r="D24" s="113"/>
      <c r="E24" s="114" t="s">
        <v>135</v>
      </c>
      <c r="F24" s="43"/>
      <c r="G24" s="160"/>
      <c r="H24" s="364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2.75">
      <c r="B25" s="275"/>
      <c r="C25" s="112"/>
      <c r="D25" s="113"/>
      <c r="E25" s="116"/>
      <c r="F25" s="80"/>
      <c r="G25" s="161"/>
      <c r="H25" s="364"/>
      <c r="I25" s="167"/>
      <c r="J25" s="152"/>
      <c r="K25" s="151"/>
    </row>
    <row r="26" spans="2:11" s="72" customFormat="1" ht="12.75">
      <c r="B26" s="272" t="s">
        <v>129</v>
      </c>
      <c r="C26" s="112" t="s">
        <v>896</v>
      </c>
      <c r="D26" s="115" t="s">
        <v>897</v>
      </c>
      <c r="E26" s="116"/>
      <c r="F26" s="43"/>
      <c r="G26" s="160"/>
      <c r="H26" s="364">
        <v>87.5</v>
      </c>
      <c r="I26" s="167">
        <f>J26+K26</f>
        <v>0</v>
      </c>
      <c r="J26" s="152">
        <f aca="true" t="shared" si="11" ref="J26:J29">F26*H26</f>
        <v>0</v>
      </c>
      <c r="K26" s="151">
        <f aca="true" t="shared" si="12" ref="K26:K29">G26*H26</f>
        <v>0</v>
      </c>
    </row>
    <row r="27" spans="2:11" s="72" customFormat="1" ht="12.75">
      <c r="B27" s="272" t="s">
        <v>130</v>
      </c>
      <c r="C27" s="240" t="s">
        <v>895</v>
      </c>
      <c r="D27" s="113"/>
      <c r="E27" s="114" t="s">
        <v>134</v>
      </c>
      <c r="F27" s="43"/>
      <c r="G27" s="225"/>
      <c r="H27" s="364">
        <v>16</v>
      </c>
      <c r="I27" s="167">
        <f aca="true" t="shared" si="13" ref="I27:I29">J27+K27</f>
        <v>0</v>
      </c>
      <c r="J27" s="152">
        <f t="shared" si="11"/>
        <v>0</v>
      </c>
      <c r="K27" s="151">
        <f t="shared" si="12"/>
        <v>0</v>
      </c>
    </row>
    <row r="28" spans="2:11" s="72" customFormat="1" ht="12.75">
      <c r="B28" s="272" t="s">
        <v>131</v>
      </c>
      <c r="C28" s="240" t="s">
        <v>895</v>
      </c>
      <c r="D28" s="113"/>
      <c r="E28" s="114" t="s">
        <v>134</v>
      </c>
      <c r="F28" s="43"/>
      <c r="G28" s="225"/>
      <c r="H28" s="364">
        <v>24</v>
      </c>
      <c r="I28" s="167">
        <f t="shared" si="13"/>
        <v>0</v>
      </c>
      <c r="J28" s="152">
        <f t="shared" si="11"/>
        <v>0</v>
      </c>
      <c r="K28" s="151">
        <f t="shared" si="12"/>
        <v>0</v>
      </c>
    </row>
    <row r="29" spans="2:11" s="72" customFormat="1" ht="12.75">
      <c r="B29" s="272" t="s">
        <v>132</v>
      </c>
      <c r="C29" s="240" t="s">
        <v>895</v>
      </c>
      <c r="D29" s="113"/>
      <c r="E29" s="114" t="s">
        <v>135</v>
      </c>
      <c r="F29" s="43"/>
      <c r="G29" s="225"/>
      <c r="H29" s="364">
        <v>120</v>
      </c>
      <c r="I29" s="167">
        <f t="shared" si="13"/>
        <v>0</v>
      </c>
      <c r="J29" s="152">
        <f t="shared" si="11"/>
        <v>0</v>
      </c>
      <c r="K29" s="151">
        <f t="shared" si="12"/>
        <v>0</v>
      </c>
    </row>
    <row r="30" spans="2:11" s="130" customFormat="1" ht="12.75">
      <c r="B30" s="275"/>
      <c r="C30" s="112"/>
      <c r="D30" s="113"/>
      <c r="E30" s="116"/>
      <c r="F30" s="80"/>
      <c r="G30" s="162"/>
      <c r="H30" s="364"/>
      <c r="I30" s="167"/>
      <c r="J30" s="152"/>
      <c r="K30" s="151"/>
    </row>
    <row r="31" spans="2:11" s="72" customFormat="1" ht="12.75">
      <c r="B31" s="272" t="s">
        <v>133</v>
      </c>
      <c r="C31" s="112" t="s">
        <v>1098</v>
      </c>
      <c r="D31" s="113" t="s">
        <v>246</v>
      </c>
      <c r="E31" s="114" t="s">
        <v>134</v>
      </c>
      <c r="F31" s="43"/>
      <c r="G31" s="225"/>
      <c r="H31" s="364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2.75">
      <c r="B32" s="272" t="s">
        <v>650</v>
      </c>
      <c r="C32" s="112" t="s">
        <v>1098</v>
      </c>
      <c r="D32" s="113"/>
      <c r="E32" s="116" t="s">
        <v>134</v>
      </c>
      <c r="F32" s="43"/>
      <c r="G32" s="225"/>
      <c r="H32" s="364">
        <v>12</v>
      </c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2.75">
      <c r="B33" s="272" t="s">
        <v>647</v>
      </c>
      <c r="C33" s="112" t="s">
        <v>1098</v>
      </c>
      <c r="D33" s="115"/>
      <c r="E33" s="116" t="s">
        <v>135</v>
      </c>
      <c r="F33" s="43"/>
      <c r="G33" s="225"/>
      <c r="H33" s="364">
        <v>60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2.75">
      <c r="B34" s="275"/>
      <c r="C34" s="112"/>
      <c r="D34" s="115"/>
      <c r="E34" s="116"/>
      <c r="F34" s="80"/>
      <c r="G34" s="162"/>
      <c r="H34" s="364"/>
      <c r="I34" s="167"/>
      <c r="J34" s="152"/>
      <c r="K34" s="151"/>
    </row>
    <row r="35" spans="2:11" s="72" customFormat="1" ht="12.75">
      <c r="B35" s="272" t="s">
        <v>648</v>
      </c>
      <c r="C35" s="112" t="s">
        <v>1099</v>
      </c>
      <c r="D35" s="113" t="s">
        <v>246</v>
      </c>
      <c r="E35" s="114" t="s">
        <v>134</v>
      </c>
      <c r="F35" s="43"/>
      <c r="G35" s="160"/>
      <c r="H35" s="364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2.75">
      <c r="B36" s="272" t="s">
        <v>649</v>
      </c>
      <c r="C36" s="112" t="s">
        <v>1100</v>
      </c>
      <c r="D36" s="113"/>
      <c r="E36" s="114" t="s">
        <v>134</v>
      </c>
      <c r="F36" s="43"/>
      <c r="G36" s="160"/>
      <c r="H36" s="364">
        <v>12</v>
      </c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2.75">
      <c r="B37" s="272" t="s">
        <v>675</v>
      </c>
      <c r="C37" s="112" t="s">
        <v>1100</v>
      </c>
      <c r="D37" s="113"/>
      <c r="E37" s="114" t="s">
        <v>135</v>
      </c>
      <c r="F37" s="43"/>
      <c r="G37" s="160"/>
      <c r="H37" s="364">
        <v>60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ht="13.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.75" thickBot="1">
      <c r="B39" s="45"/>
      <c r="C39" s="46"/>
      <c r="D39" s="47"/>
      <c r="E39" s="46"/>
      <c r="F39" s="48"/>
      <c r="G39" s="49"/>
      <c r="H39" s="50"/>
      <c r="I39" s="51"/>
    </row>
    <row r="40" spans="2:11" ht="19.5" thickBot="1">
      <c r="B40" s="500" t="s">
        <v>707</v>
      </c>
      <c r="C40" s="501"/>
      <c r="D40" s="501"/>
      <c r="E40" s="501"/>
      <c r="F40" s="501"/>
      <c r="G40" s="501"/>
      <c r="H40" s="222">
        <f>SUM(H12:H38)</f>
        <v>875.5</v>
      </c>
      <c r="I40" s="189">
        <f aca="true" t="shared" si="14" ref="I40:K40">SUM(I12:I38)</f>
        <v>0</v>
      </c>
      <c r="J40" s="258">
        <f t="shared" si="14"/>
        <v>0</v>
      </c>
      <c r="K40" s="259">
        <f t="shared" si="14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.75" thickBot="1"/>
    <row r="2" spans="2:9" ht="21.75" thickBot="1">
      <c r="B2" s="542" t="s">
        <v>248</v>
      </c>
      <c r="C2" s="566" t="str">
        <f>Nábytek!C31:H31</f>
        <v>Doprava nábytku</v>
      </c>
      <c r="D2" s="567"/>
      <c r="E2" s="568"/>
      <c r="F2" s="40" t="str">
        <f>'Celkem  Nab+Tech'!G2</f>
        <v>Firma</v>
      </c>
      <c r="G2" s="545" t="str">
        <f>Nábytek!H2</f>
        <v>XY</v>
      </c>
      <c r="H2" s="546"/>
      <c r="I2" s="547"/>
    </row>
    <row r="3" spans="2:9" ht="15" customHeight="1" thickBot="1">
      <c r="B3" s="543"/>
      <c r="C3" s="569"/>
      <c r="D3" s="570"/>
      <c r="E3" s="571"/>
      <c r="F3" s="249" t="str">
        <f>'Celkem  Nab+Tech'!G3</f>
        <v>Projekt</v>
      </c>
      <c r="G3" s="545" t="str">
        <f>Nábytek!H3</f>
        <v>Makro  České Budějovice - remodelling chlazení</v>
      </c>
      <c r="H3" s="546"/>
      <c r="I3" s="547"/>
    </row>
    <row r="4" spans="2:9" ht="21.6" customHeight="1" thickBot="1">
      <c r="B4" s="544"/>
      <c r="C4" s="572"/>
      <c r="D4" s="573"/>
      <c r="E4" s="574"/>
      <c r="F4" s="41" t="str">
        <f>'Celkem  Nab+Tech'!G4</f>
        <v>Datum nabídky</v>
      </c>
      <c r="G4" s="575" t="str">
        <f>Nábytek!H4</f>
        <v>XX.XX.2021</v>
      </c>
      <c r="H4" s="576"/>
      <c r="I4" s="577"/>
    </row>
    <row r="5" spans="2:9" s="72" customFormat="1" ht="12.75">
      <c r="B5" s="556" t="s">
        <v>904</v>
      </c>
      <c r="C5" s="557"/>
      <c r="D5" s="557"/>
      <c r="E5" s="557"/>
      <c r="F5" s="557"/>
      <c r="G5" s="557"/>
      <c r="H5" s="557"/>
      <c r="I5" s="558"/>
    </row>
    <row r="6" spans="2:9" s="72" customFormat="1" ht="12.75">
      <c r="B6" s="559" t="s">
        <v>905</v>
      </c>
      <c r="C6" s="560" t="s">
        <v>231</v>
      </c>
      <c r="D6" s="560" t="s">
        <v>231</v>
      </c>
      <c r="E6" s="560" t="s">
        <v>231</v>
      </c>
      <c r="F6" s="560" t="s">
        <v>231</v>
      </c>
      <c r="G6" s="560" t="s">
        <v>231</v>
      </c>
      <c r="H6" s="560" t="s">
        <v>231</v>
      </c>
      <c r="I6" s="561" t="s">
        <v>231</v>
      </c>
    </row>
    <row r="7" spans="2:9" s="72" customFormat="1" ht="12.75">
      <c r="B7" s="559"/>
      <c r="C7" s="560"/>
      <c r="D7" s="560"/>
      <c r="E7" s="560"/>
      <c r="F7" s="560"/>
      <c r="G7" s="560"/>
      <c r="H7" s="560"/>
      <c r="I7" s="561"/>
    </row>
    <row r="8" spans="2:9" s="72" customFormat="1" ht="13.5" thickBot="1">
      <c r="B8" s="559"/>
      <c r="C8" s="560"/>
      <c r="D8" s="560"/>
      <c r="E8" s="560"/>
      <c r="F8" s="560"/>
      <c r="G8" s="560"/>
      <c r="H8" s="560"/>
      <c r="I8" s="561"/>
    </row>
    <row r="9" spans="2:9" ht="14.45" customHeight="1">
      <c r="B9" s="562" t="s">
        <v>85</v>
      </c>
      <c r="C9" s="564" t="s">
        <v>739</v>
      </c>
      <c r="D9" s="390" t="s">
        <v>742</v>
      </c>
      <c r="E9" s="390" t="s">
        <v>688</v>
      </c>
      <c r="F9" s="536" t="s">
        <v>685</v>
      </c>
      <c r="G9" s="389" t="s">
        <v>686</v>
      </c>
      <c r="H9" s="517" t="s">
        <v>697</v>
      </c>
      <c r="I9" s="518"/>
    </row>
    <row r="10" spans="2:9" ht="15.75" thickBot="1">
      <c r="B10" s="563"/>
      <c r="C10" s="565"/>
      <c r="D10" s="391" t="s">
        <v>743</v>
      </c>
      <c r="E10" s="391" t="s">
        <v>743</v>
      </c>
      <c r="F10" s="537"/>
      <c r="G10" s="391" t="s">
        <v>743</v>
      </c>
      <c r="H10" s="67" t="s">
        <v>687</v>
      </c>
      <c r="I10" s="68" t="s">
        <v>688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906</v>
      </c>
      <c r="D12" s="169"/>
      <c r="E12" s="225"/>
      <c r="F12" s="367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.7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.75" thickBot="1">
      <c r="B14" s="66"/>
      <c r="C14" s="60"/>
      <c r="D14" s="62"/>
      <c r="E14" s="63"/>
      <c r="F14" s="64"/>
      <c r="G14" s="211"/>
      <c r="H14" s="211"/>
      <c r="I14" s="211"/>
    </row>
    <row r="15" spans="2:9" ht="19.5" thickBot="1">
      <c r="B15" s="500" t="s">
        <v>707</v>
      </c>
      <c r="C15" s="501"/>
      <c r="D15" s="501"/>
      <c r="E15" s="502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.75" thickBot="1">
      <c r="A1" s="430"/>
    </row>
    <row r="2" spans="2:9" ht="21.75" thickBot="1">
      <c r="B2" s="542" t="s">
        <v>152</v>
      </c>
      <c r="C2" s="519" t="str">
        <f>Nábytek!D36</f>
        <v>Extra položky</v>
      </c>
      <c r="D2" s="521"/>
      <c r="E2" s="578" t="str">
        <f>'Celkem  Nab+Tech'!G2</f>
        <v>Firma</v>
      </c>
      <c r="F2" s="498"/>
      <c r="G2" s="553" t="str">
        <f>Nábytek!H2</f>
        <v>XY</v>
      </c>
      <c r="H2" s="554"/>
      <c r="I2" s="555"/>
    </row>
    <row r="3" spans="2:9" ht="16.5" thickBot="1">
      <c r="B3" s="543"/>
      <c r="C3" s="579"/>
      <c r="D3" s="580"/>
      <c r="E3" s="578" t="str">
        <f>'Celkem  Nab+Tech'!G3</f>
        <v>Projekt</v>
      </c>
      <c r="F3" s="498"/>
      <c r="G3" s="553" t="str">
        <f>Nábytek!H3</f>
        <v>Makro  České Budějovice - remodelling chlazení</v>
      </c>
      <c r="H3" s="554"/>
      <c r="I3" s="555"/>
    </row>
    <row r="4" spans="2:9" ht="16.5" thickBot="1">
      <c r="B4" s="544"/>
      <c r="C4" s="572"/>
      <c r="D4" s="574"/>
      <c r="E4" s="578" t="str">
        <f>'Celkem  Nab+Tech'!G4</f>
        <v>Datum nabídky</v>
      </c>
      <c r="F4" s="498"/>
      <c r="G4" s="548" t="str">
        <f>Nábytek!H4</f>
        <v>XX.XX.2021</v>
      </c>
      <c r="H4" s="549"/>
      <c r="I4" s="550"/>
    </row>
    <row r="5" spans="2:9" s="72" customFormat="1" ht="12.75">
      <c r="B5" s="522" t="s">
        <v>801</v>
      </c>
      <c r="C5" s="524"/>
      <c r="D5" s="524"/>
      <c r="E5" s="524"/>
      <c r="F5" s="524"/>
      <c r="G5" s="524"/>
      <c r="H5" s="524"/>
      <c r="I5" s="525"/>
    </row>
    <row r="6" spans="2:9" s="72" customFormat="1" ht="14.45" customHeight="1">
      <c r="B6" s="526"/>
      <c r="C6" s="523"/>
      <c r="D6" s="523"/>
      <c r="E6" s="523"/>
      <c r="F6" s="523"/>
      <c r="G6" s="523"/>
      <c r="H6" s="523"/>
      <c r="I6" s="527"/>
    </row>
    <row r="7" spans="2:9" s="72" customFormat="1" ht="12.75">
      <c r="B7" s="526"/>
      <c r="C7" s="523"/>
      <c r="D7" s="523"/>
      <c r="E7" s="523"/>
      <c r="F7" s="523"/>
      <c r="G7" s="523"/>
      <c r="H7" s="523"/>
      <c r="I7" s="527"/>
    </row>
    <row r="8" spans="2:9" s="72" customFormat="1" ht="13.5" thickBot="1">
      <c r="B8" s="528"/>
      <c r="C8" s="529"/>
      <c r="D8" s="529"/>
      <c r="E8" s="529"/>
      <c r="F8" s="529"/>
      <c r="G8" s="529"/>
      <c r="H8" s="529"/>
      <c r="I8" s="530"/>
    </row>
    <row r="9" spans="2:9" s="9" customFormat="1" ht="15">
      <c r="B9" s="562" t="s">
        <v>85</v>
      </c>
      <c r="C9" s="564" t="s">
        <v>739</v>
      </c>
      <c r="D9" s="390" t="s">
        <v>742</v>
      </c>
      <c r="E9" s="390" t="s">
        <v>688</v>
      </c>
      <c r="F9" s="536" t="s">
        <v>685</v>
      </c>
      <c r="G9" s="389" t="s">
        <v>686</v>
      </c>
      <c r="H9" s="517" t="s">
        <v>697</v>
      </c>
      <c r="I9" s="518"/>
    </row>
    <row r="10" spans="2:9" s="9" customFormat="1" ht="15.75" thickBot="1">
      <c r="B10" s="563"/>
      <c r="C10" s="565"/>
      <c r="D10" s="391" t="s">
        <v>743</v>
      </c>
      <c r="E10" s="391" t="s">
        <v>743</v>
      </c>
      <c r="F10" s="537"/>
      <c r="G10" s="391" t="s">
        <v>743</v>
      </c>
      <c r="H10" s="67" t="s">
        <v>687</v>
      </c>
      <c r="I10" s="68" t="s">
        <v>688</v>
      </c>
    </row>
    <row r="11" spans="2:9" s="72" customFormat="1" ht="12.75">
      <c r="B11" s="271"/>
      <c r="C11" s="430"/>
      <c r="D11" s="42"/>
      <c r="E11" s="159"/>
      <c r="F11" s="42"/>
      <c r="G11" s="166"/>
      <c r="H11" s="157"/>
      <c r="I11" s="158"/>
    </row>
    <row r="12" spans="2:9" s="72" customFormat="1" ht="12.75">
      <c r="B12" s="272" t="s">
        <v>151</v>
      </c>
      <c r="C12" s="112" t="s">
        <v>1118</v>
      </c>
      <c r="D12" s="43"/>
      <c r="E12" s="162"/>
      <c r="F12" s="387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2.75">
      <c r="B13" s="272" t="s">
        <v>153</v>
      </c>
      <c r="C13" s="112" t="s">
        <v>1120</v>
      </c>
      <c r="D13" s="43"/>
      <c r="E13" s="162"/>
      <c r="F13" s="387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2.75">
      <c r="B14" s="272" t="s">
        <v>154</v>
      </c>
      <c r="C14" s="112" t="s">
        <v>1119</v>
      </c>
      <c r="D14" s="43"/>
      <c r="E14" s="162"/>
      <c r="F14" s="387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25.5">
      <c r="B15" s="272" t="s">
        <v>155</v>
      </c>
      <c r="C15" s="430" t="s">
        <v>1137</v>
      </c>
      <c r="D15" s="43"/>
      <c r="E15" s="162"/>
      <c r="F15" s="387">
        <v>1</v>
      </c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25.5">
      <c r="B16" s="272" t="s">
        <v>156</v>
      </c>
      <c r="C16" s="430" t="s">
        <v>1138</v>
      </c>
      <c r="D16" s="43"/>
      <c r="E16" s="162"/>
      <c r="F16" s="387">
        <v>1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2.75">
      <c r="B17" s="272" t="s">
        <v>157</v>
      </c>
      <c r="C17" s="112"/>
      <c r="D17" s="80"/>
      <c r="E17" s="162"/>
      <c r="F17" s="387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2.75">
      <c r="B18" s="272" t="s">
        <v>158</v>
      </c>
      <c r="C18" s="112"/>
      <c r="D18" s="80"/>
      <c r="E18" s="162"/>
      <c r="F18" s="387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2.75">
      <c r="B19" s="272" t="s">
        <v>159</v>
      </c>
      <c r="C19" s="112"/>
      <c r="D19" s="80"/>
      <c r="E19" s="162"/>
      <c r="F19" s="387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2.75">
      <c r="B20" s="272" t="s">
        <v>160</v>
      </c>
      <c r="C20" s="112"/>
      <c r="D20" s="80"/>
      <c r="E20" s="162"/>
      <c r="F20" s="387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2.75">
      <c r="B21" s="272" t="s">
        <v>161</v>
      </c>
      <c r="C21" s="112"/>
      <c r="D21" s="80"/>
      <c r="E21" s="162"/>
      <c r="F21" s="387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2.75">
      <c r="B22" s="272" t="s">
        <v>162</v>
      </c>
      <c r="C22" s="112"/>
      <c r="D22" s="80"/>
      <c r="E22" s="162"/>
      <c r="F22" s="387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2.75">
      <c r="B23" s="272" t="s">
        <v>163</v>
      </c>
      <c r="C23" s="112"/>
      <c r="D23" s="80"/>
      <c r="E23" s="162"/>
      <c r="F23" s="387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2.75">
      <c r="B24" s="272" t="s">
        <v>164</v>
      </c>
      <c r="C24" s="112"/>
      <c r="D24" s="80"/>
      <c r="E24" s="162"/>
      <c r="F24" s="387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2.75">
      <c r="B25" s="272" t="s">
        <v>165</v>
      </c>
      <c r="C25" s="112"/>
      <c r="D25" s="80"/>
      <c r="E25" s="162"/>
      <c r="F25" s="387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2.75">
      <c r="B26" s="272" t="s">
        <v>166</v>
      </c>
      <c r="C26" s="112"/>
      <c r="D26" s="80"/>
      <c r="E26" s="162"/>
      <c r="F26" s="387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2.75">
      <c r="B27" s="272" t="s">
        <v>167</v>
      </c>
      <c r="C27" s="112"/>
      <c r="D27" s="80"/>
      <c r="E27" s="162"/>
      <c r="F27" s="387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2.75">
      <c r="B28" s="272" t="s">
        <v>168</v>
      </c>
      <c r="C28" s="112"/>
      <c r="D28" s="80"/>
      <c r="E28" s="162"/>
      <c r="F28" s="387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2.75">
      <c r="B29" s="272" t="s">
        <v>169</v>
      </c>
      <c r="C29" s="430"/>
      <c r="D29" s="80"/>
      <c r="E29" s="162"/>
      <c r="F29" s="387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2.75">
      <c r="B30" s="272" t="s">
        <v>170</v>
      </c>
      <c r="C30" s="112"/>
      <c r="D30" s="80"/>
      <c r="E30" s="162"/>
      <c r="F30" s="387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2.75">
      <c r="B31" s="272" t="s">
        <v>171</v>
      </c>
      <c r="C31" s="112"/>
      <c r="D31" s="80"/>
      <c r="E31" s="162"/>
      <c r="F31" s="387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3.5" thickBot="1">
      <c r="B32" s="274"/>
      <c r="C32" s="74"/>
      <c r="D32" s="81"/>
      <c r="E32" s="165"/>
      <c r="F32" s="82"/>
      <c r="G32" s="168"/>
      <c r="H32" s="154"/>
      <c r="I32" s="153"/>
    </row>
    <row r="33" spans="2:7" ht="15.75" thickBot="1">
      <c r="B33" s="45"/>
      <c r="C33" s="46"/>
      <c r="D33" s="48"/>
      <c r="E33" s="49"/>
      <c r="F33" s="50"/>
      <c r="G33" s="51"/>
    </row>
    <row r="34" spans="2:9" ht="19.5" thickBot="1">
      <c r="B34" s="500" t="s">
        <v>150</v>
      </c>
      <c r="C34" s="501"/>
      <c r="D34" s="501"/>
      <c r="E34" s="502"/>
      <c r="F34" s="222">
        <f>SUM(F11:F32)</f>
        <v>57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2:F31" name="Bereich2_4"/>
    <protectedRange sqref="D17:D31" name="Bereich2_1_3"/>
    <protectedRange sqref="D12:D16" name="Bereich2_1_3_1"/>
  </protectedRanges>
  <mergeCells count="19"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  <mergeCell ref="B34:E3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zoomScale="60" zoomScaleNormal="60" workbookViewId="0" topLeftCell="A1">
      <selection activeCell="I40" sqref="I40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.75" thickBot="1"/>
    <row r="2" spans="2:12" ht="16.15" customHeight="1" thickBot="1">
      <c r="B2" s="542" t="s">
        <v>139</v>
      </c>
      <c r="C2" s="566" t="str">
        <f>Technologie!D9</f>
        <v>Chladicí boxy maso (teploty 0/+2°C)</v>
      </c>
      <c r="D2" s="567"/>
      <c r="E2" s="567"/>
      <c r="F2" s="567"/>
      <c r="G2" s="567"/>
      <c r="H2" s="568"/>
      <c r="I2" s="40" t="str">
        <f>'Celkem  Nab+Tech'!G2</f>
        <v>Firma</v>
      </c>
      <c r="J2" s="545" t="str">
        <f>Technologie!G2</f>
        <v>XY</v>
      </c>
      <c r="K2" s="546"/>
      <c r="L2" s="547"/>
    </row>
    <row r="3" spans="2:12" ht="15" customHeight="1" thickBot="1">
      <c r="B3" s="543"/>
      <c r="C3" s="264" t="s">
        <v>907</v>
      </c>
      <c r="D3" s="494"/>
      <c r="E3" s="494"/>
      <c r="F3" s="494"/>
      <c r="G3" s="494"/>
      <c r="H3" s="495"/>
      <c r="I3" s="40" t="str">
        <f>'Celkem  Nab+Tech'!G3</f>
        <v>Projekt</v>
      </c>
      <c r="J3" s="545" t="str">
        <f>Technologie!G3</f>
        <v>Makro  České Budějovice - remodelling chlazení</v>
      </c>
      <c r="K3" s="546"/>
      <c r="L3" s="547"/>
    </row>
    <row r="4" spans="2:12" ht="16.5" thickBot="1">
      <c r="B4" s="544"/>
      <c r="C4" s="572"/>
      <c r="D4" s="573"/>
      <c r="E4" s="573"/>
      <c r="F4" s="573"/>
      <c r="G4" s="573"/>
      <c r="H4" s="574"/>
      <c r="I4" s="40" t="str">
        <f>'Celkem  Nab+Tech'!G4</f>
        <v>Datum nabídky</v>
      </c>
      <c r="J4" s="575" t="str">
        <f>Technologie!G4</f>
        <v>XX.XX.2021</v>
      </c>
      <c r="K4" s="576"/>
      <c r="L4" s="577"/>
    </row>
    <row r="5" spans="2:12" ht="15">
      <c r="B5" s="556" t="s">
        <v>930</v>
      </c>
      <c r="C5" s="557"/>
      <c r="D5" s="557"/>
      <c r="E5" s="557"/>
      <c r="F5" s="557"/>
      <c r="G5" s="557"/>
      <c r="H5" s="557"/>
      <c r="I5" s="557"/>
      <c r="J5" s="557"/>
      <c r="K5" s="557"/>
      <c r="L5" s="558"/>
    </row>
    <row r="6" spans="2:12" ht="15">
      <c r="B6" s="581" t="s">
        <v>909</v>
      </c>
      <c r="C6" s="582"/>
      <c r="D6" s="582"/>
      <c r="E6" s="582"/>
      <c r="F6" s="582"/>
      <c r="G6" s="582"/>
      <c r="H6" s="582"/>
      <c r="I6" s="582"/>
      <c r="J6" s="582"/>
      <c r="K6" s="582"/>
      <c r="L6" s="583"/>
    </row>
    <row r="7" spans="2:12" ht="15">
      <c r="B7" s="526" t="s">
        <v>908</v>
      </c>
      <c r="C7" s="523"/>
      <c r="D7" s="523"/>
      <c r="E7" s="523"/>
      <c r="F7" s="523"/>
      <c r="G7" s="523"/>
      <c r="H7" s="523"/>
      <c r="I7" s="523"/>
      <c r="J7" s="523"/>
      <c r="K7" s="523"/>
      <c r="L7" s="527"/>
    </row>
    <row r="8" spans="2:12" ht="15.75" thickBot="1">
      <c r="B8" s="528" t="s">
        <v>925</v>
      </c>
      <c r="C8" s="529"/>
      <c r="D8" s="529"/>
      <c r="E8" s="529"/>
      <c r="F8" s="529"/>
      <c r="G8" s="529"/>
      <c r="H8" s="529"/>
      <c r="I8" s="529"/>
      <c r="J8" s="529"/>
      <c r="K8" s="529"/>
      <c r="L8" s="530"/>
    </row>
    <row r="9" spans="2:12" ht="14.45" customHeight="1">
      <c r="B9" s="562" t="s">
        <v>85</v>
      </c>
      <c r="C9" s="564" t="s">
        <v>910</v>
      </c>
      <c r="D9" s="107" t="s">
        <v>739</v>
      </c>
      <c r="E9" s="107"/>
      <c r="F9" s="107" t="s">
        <v>1131</v>
      </c>
      <c r="G9" s="238" t="s">
        <v>742</v>
      </c>
      <c r="H9" s="238" t="s">
        <v>688</v>
      </c>
      <c r="I9" s="439" t="s">
        <v>685</v>
      </c>
      <c r="J9" s="389" t="s">
        <v>686</v>
      </c>
      <c r="K9" s="517" t="s">
        <v>697</v>
      </c>
      <c r="L9" s="518"/>
    </row>
    <row r="10" spans="2:12" ht="30.75" thickBot="1">
      <c r="B10" s="563"/>
      <c r="C10" s="565"/>
      <c r="D10" s="108" t="s">
        <v>911</v>
      </c>
      <c r="E10" s="129"/>
      <c r="F10" s="129" t="s">
        <v>1132</v>
      </c>
      <c r="G10" s="251" t="s">
        <v>743</v>
      </c>
      <c r="H10" s="251" t="s">
        <v>743</v>
      </c>
      <c r="I10" s="440"/>
      <c r="J10" s="391" t="s">
        <v>743</v>
      </c>
      <c r="K10" s="67" t="s">
        <v>687</v>
      </c>
      <c r="L10" s="68" t="s">
        <v>688</v>
      </c>
    </row>
    <row r="11" spans="2:12" s="72" customFormat="1" ht="12.75">
      <c r="B11" s="73"/>
      <c r="C11" s="363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15" customHeight="1">
      <c r="B12" s="180" t="s">
        <v>43</v>
      </c>
      <c r="C12" s="377" t="s">
        <v>1157</v>
      </c>
      <c r="D12" s="185"/>
      <c r="E12" s="186"/>
      <c r="F12" s="85"/>
      <c r="G12" s="181"/>
      <c r="H12" s="181"/>
      <c r="I12" s="368">
        <v>1</v>
      </c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15" customHeight="1">
      <c r="B13" s="69" t="s">
        <v>44</v>
      </c>
      <c r="C13" s="377" t="s">
        <v>1152</v>
      </c>
      <c r="D13" s="86"/>
      <c r="E13" s="71"/>
      <c r="F13" s="85"/>
      <c r="G13" s="169"/>
      <c r="H13" s="169"/>
      <c r="I13" s="369">
        <v>1</v>
      </c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15" customHeight="1">
      <c r="B14" s="69" t="s">
        <v>45</v>
      </c>
      <c r="C14" s="377" t="s">
        <v>1153</v>
      </c>
      <c r="D14" s="86"/>
      <c r="E14" s="71"/>
      <c r="F14" s="85"/>
      <c r="G14" s="169"/>
      <c r="H14" s="169"/>
      <c r="I14" s="369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15" customHeight="1">
      <c r="B15" s="69" t="s">
        <v>46</v>
      </c>
      <c r="C15" s="377" t="s">
        <v>1154</v>
      </c>
      <c r="D15" s="86"/>
      <c r="E15" s="71"/>
      <c r="F15" s="85"/>
      <c r="G15" s="169"/>
      <c r="H15" s="169"/>
      <c r="I15" s="369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15" customHeight="1">
      <c r="B16" s="69" t="s">
        <v>47</v>
      </c>
      <c r="C16" s="377" t="s">
        <v>1155</v>
      </c>
      <c r="D16" s="86"/>
      <c r="E16" s="71"/>
      <c r="F16" s="85"/>
      <c r="G16" s="169"/>
      <c r="H16" s="169"/>
      <c r="I16" s="369">
        <v>2</v>
      </c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15" customHeight="1">
      <c r="B17" s="69" t="s">
        <v>48</v>
      </c>
      <c r="C17" s="377" t="s">
        <v>1159</v>
      </c>
      <c r="D17" s="86"/>
      <c r="E17" s="71"/>
      <c r="F17" s="85"/>
      <c r="G17" s="169"/>
      <c r="H17" s="169"/>
      <c r="I17" s="369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15" customHeight="1">
      <c r="B18" s="69" t="s">
        <v>49</v>
      </c>
      <c r="C18" s="377" t="s">
        <v>1156</v>
      </c>
      <c r="D18" s="86"/>
      <c r="E18" s="71"/>
      <c r="F18" s="85"/>
      <c r="G18" s="169"/>
      <c r="H18" s="169"/>
      <c r="I18" s="369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15" customHeight="1">
      <c r="B19" s="69" t="s">
        <v>50</v>
      </c>
      <c r="C19" s="377" t="s">
        <v>1158</v>
      </c>
      <c r="D19" s="86"/>
      <c r="E19" s="71"/>
      <c r="F19" s="85"/>
      <c r="G19" s="169"/>
      <c r="H19" s="169"/>
      <c r="I19" s="369">
        <v>8</v>
      </c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15" customHeight="1">
      <c r="B20" s="69" t="s">
        <v>51</v>
      </c>
      <c r="C20" s="377"/>
      <c r="D20" s="86"/>
      <c r="E20" s="71"/>
      <c r="F20" s="85"/>
      <c r="G20" s="169"/>
      <c r="H20" s="169"/>
      <c r="I20" s="369"/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15" customHeight="1">
      <c r="B21" s="69" t="s">
        <v>52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15" customHeight="1">
      <c r="B22" s="69" t="s">
        <v>53</v>
      </c>
      <c r="C22" s="377"/>
      <c r="D22" s="86"/>
      <c r="E22" s="71"/>
      <c r="F22" s="85"/>
      <c r="G22" s="169"/>
      <c r="H22" s="169"/>
      <c r="I22" s="369"/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15" customHeight="1">
      <c r="B23" s="69" t="s">
        <v>54</v>
      </c>
      <c r="C23" s="377"/>
      <c r="D23" s="86"/>
      <c r="E23" s="71"/>
      <c r="F23" s="85"/>
      <c r="G23" s="169"/>
      <c r="H23" s="169"/>
      <c r="I23" s="369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15" customHeight="1">
      <c r="B24" s="69" t="s">
        <v>55</v>
      </c>
      <c r="C24" s="377"/>
      <c r="D24" s="86"/>
      <c r="E24" s="71"/>
      <c r="F24" s="85"/>
      <c r="G24" s="169"/>
      <c r="H24" s="169"/>
      <c r="I24" s="369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15" customHeight="1">
      <c r="B25" s="69" t="s">
        <v>56</v>
      </c>
      <c r="C25" s="377"/>
      <c r="D25" s="86"/>
      <c r="E25" s="71"/>
      <c r="F25" s="85"/>
      <c r="G25" s="169"/>
      <c r="H25" s="169"/>
      <c r="I25" s="369"/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15" customHeight="1">
      <c r="B26" s="69"/>
      <c r="C26" s="117" t="s">
        <v>792</v>
      </c>
      <c r="E26" s="413" t="s">
        <v>793</v>
      </c>
      <c r="F26" s="413" t="s">
        <v>739</v>
      </c>
      <c r="G26" s="53"/>
      <c r="H26" s="54"/>
      <c r="I26" s="370"/>
      <c r="J26" s="183"/>
      <c r="K26" s="171"/>
      <c r="L26" s="170"/>
    </row>
    <row r="27" spans="2:12" s="72" customFormat="1" ht="13.15" customHeight="1">
      <c r="B27" s="69" t="s">
        <v>58</v>
      </c>
      <c r="C27" s="587" t="s">
        <v>913</v>
      </c>
      <c r="D27" s="590"/>
      <c r="E27" s="590"/>
      <c r="F27" s="591"/>
      <c r="G27" s="169"/>
      <c r="H27" s="169"/>
      <c r="I27" s="371">
        <v>8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2.75">
      <c r="B28" s="69" t="s">
        <v>59</v>
      </c>
      <c r="C28" s="392" t="s">
        <v>794</v>
      </c>
      <c r="D28" s="257"/>
      <c r="E28" s="256"/>
      <c r="F28" s="375"/>
      <c r="G28" s="43"/>
      <c r="H28" s="169"/>
      <c r="I28" s="364">
        <v>17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2.75">
      <c r="B29" s="69" t="s">
        <v>60</v>
      </c>
      <c r="C29" s="397" t="s">
        <v>795</v>
      </c>
      <c r="D29" s="257"/>
      <c r="E29" s="256"/>
      <c r="F29" s="375"/>
      <c r="G29" s="43"/>
      <c r="H29" s="169"/>
      <c r="I29" s="364">
        <v>17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2.75">
      <c r="B30" s="69" t="s">
        <v>61</v>
      </c>
      <c r="C30" s="392" t="s">
        <v>914</v>
      </c>
      <c r="D30" s="257"/>
      <c r="E30" s="256"/>
      <c r="F30" s="375"/>
      <c r="G30" s="43"/>
      <c r="H30" s="160"/>
      <c r="I30" s="364">
        <v>5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2.75">
      <c r="B31" s="69" t="s">
        <v>62</v>
      </c>
      <c r="C31" s="392" t="s">
        <v>915</v>
      </c>
      <c r="D31" s="257"/>
      <c r="E31" s="256"/>
      <c r="F31" s="375"/>
      <c r="G31" s="43"/>
      <c r="H31" s="160"/>
      <c r="I31" s="364">
        <v>6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2.75">
      <c r="B32" s="69" t="s">
        <v>63</v>
      </c>
      <c r="C32" s="392" t="s">
        <v>916</v>
      </c>
      <c r="D32" s="257"/>
      <c r="E32" s="256"/>
      <c r="F32" s="375"/>
      <c r="G32" s="43"/>
      <c r="H32" s="160"/>
      <c r="I32" s="364">
        <v>34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2.75">
      <c r="B33" s="69" t="s">
        <v>64</v>
      </c>
      <c r="C33" s="250" t="s">
        <v>918</v>
      </c>
      <c r="D33" s="257"/>
      <c r="E33" s="256"/>
      <c r="F33" s="375"/>
      <c r="G33" s="43"/>
      <c r="H33" s="160"/>
      <c r="I33" s="364">
        <v>11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2.75">
      <c r="B34" s="69" t="s">
        <v>65</v>
      </c>
      <c r="C34" s="431" t="s">
        <v>1139</v>
      </c>
      <c r="D34" s="257"/>
      <c r="E34" s="256"/>
      <c r="F34" s="375"/>
      <c r="G34" s="43"/>
      <c r="H34" s="160"/>
      <c r="I34" s="364">
        <v>17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2.75">
      <c r="B35" s="69" t="s">
        <v>66</v>
      </c>
      <c r="C35" s="392" t="s">
        <v>797</v>
      </c>
      <c r="D35" s="257"/>
      <c r="E35" s="256"/>
      <c r="F35" s="375"/>
      <c r="G35" s="43"/>
      <c r="H35" s="160"/>
      <c r="I35" s="364">
        <v>6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2.75">
      <c r="B36" s="69" t="s">
        <v>67</v>
      </c>
      <c r="C36" s="392" t="s">
        <v>919</v>
      </c>
      <c r="D36" s="119"/>
      <c r="E36" s="119"/>
      <c r="F36" s="119"/>
      <c r="G36" s="43"/>
      <c r="H36" s="160"/>
      <c r="I36" s="364">
        <v>17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2.75">
      <c r="B37" s="69" t="s">
        <v>68</v>
      </c>
      <c r="C37" s="587" t="s">
        <v>920</v>
      </c>
      <c r="D37" s="588"/>
      <c r="E37" s="588"/>
      <c r="F37" s="589"/>
      <c r="G37" s="169"/>
      <c r="H37" s="169"/>
      <c r="I37" s="364">
        <v>17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2.75">
      <c r="B38" s="69" t="s">
        <v>69</v>
      </c>
      <c r="C38" s="587" t="s">
        <v>926</v>
      </c>
      <c r="D38" s="588"/>
      <c r="E38" s="588"/>
      <c r="F38" s="589"/>
      <c r="G38" s="169"/>
      <c r="H38" s="169"/>
      <c r="I38" s="371">
        <v>10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2.75">
      <c r="B39" s="69" t="s">
        <v>70</v>
      </c>
      <c r="C39" s="587" t="s">
        <v>921</v>
      </c>
      <c r="D39" s="588"/>
      <c r="E39" s="588"/>
      <c r="F39" s="589"/>
      <c r="G39" s="169"/>
      <c r="H39" s="169"/>
      <c r="I39" s="364">
        <v>11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2.75">
      <c r="B40" s="69" t="s">
        <v>71</v>
      </c>
      <c r="C40" s="587" t="s">
        <v>922</v>
      </c>
      <c r="D40" s="588"/>
      <c r="E40" s="588"/>
      <c r="F40" s="589"/>
      <c r="G40" s="169"/>
      <c r="H40" s="169"/>
      <c r="I40" s="364">
        <v>17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3.5" thickBot="1">
      <c r="B41" s="73"/>
      <c r="C41" s="584"/>
      <c r="D41" s="585"/>
      <c r="E41" s="585"/>
      <c r="F41" s="586"/>
      <c r="G41" s="83"/>
      <c r="H41" s="83"/>
      <c r="I41" s="84"/>
      <c r="J41" s="184"/>
      <c r="K41" s="58"/>
      <c r="L41" s="57"/>
    </row>
    <row r="42" spans="2:12" ht="15.7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9.5" thickBot="1">
      <c r="B43" s="500" t="s">
        <v>707</v>
      </c>
      <c r="C43" s="501"/>
      <c r="D43" s="501"/>
      <c r="E43" s="501"/>
      <c r="F43" s="501"/>
      <c r="G43" s="501"/>
      <c r="H43" s="502"/>
      <c r="I43" s="221">
        <f>SUM(I12:I41)</f>
        <v>210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C40:F40"/>
    <mergeCell ref="C9:C10"/>
    <mergeCell ref="C37:F37"/>
    <mergeCell ref="C38:F38"/>
    <mergeCell ref="C39:F39"/>
    <mergeCell ref="C27:F27"/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.75" thickBot="1"/>
    <row r="2" spans="2:12" ht="16.15" customHeight="1" thickBot="1">
      <c r="B2" s="542" t="s">
        <v>639</v>
      </c>
      <c r="C2" s="566" t="str">
        <f>Technologie!D10</f>
        <v>Chladicí boxy mléko (teploty +2 až +6 °C)</v>
      </c>
      <c r="D2" s="567"/>
      <c r="E2" s="567"/>
      <c r="F2" s="567"/>
      <c r="G2" s="567"/>
      <c r="H2" s="568"/>
      <c r="I2" s="40" t="str">
        <f>'Celkem  Nab+Tech'!G2</f>
        <v>Firma</v>
      </c>
      <c r="J2" s="545" t="str">
        <f>Technologie!G2</f>
        <v>XY</v>
      </c>
      <c r="K2" s="546"/>
      <c r="L2" s="547"/>
    </row>
    <row r="3" spans="2:12" ht="15" customHeight="1" thickBot="1">
      <c r="B3" s="543"/>
      <c r="C3" s="264" t="s">
        <v>907</v>
      </c>
      <c r="D3" s="494"/>
      <c r="E3" s="494"/>
      <c r="F3" s="494"/>
      <c r="G3" s="494"/>
      <c r="H3" s="495"/>
      <c r="I3" s="40" t="str">
        <f>'Celkem  Nab+Tech'!G3</f>
        <v>Projekt</v>
      </c>
      <c r="J3" s="545" t="str">
        <f>Technologie!G3</f>
        <v>Makro  České Budějovice - remodelling chlazení</v>
      </c>
      <c r="K3" s="546"/>
      <c r="L3" s="547"/>
    </row>
    <row r="4" spans="2:12" ht="16.5" thickBot="1">
      <c r="B4" s="544"/>
      <c r="C4" s="572"/>
      <c r="D4" s="573"/>
      <c r="E4" s="573"/>
      <c r="F4" s="573"/>
      <c r="G4" s="573"/>
      <c r="H4" s="574"/>
      <c r="I4" s="40" t="str">
        <f>'Celkem  Nab+Tech'!G4</f>
        <v>Datum nabídky</v>
      </c>
      <c r="J4" s="575" t="str">
        <f>Technologie!G4</f>
        <v>XX.XX.2021</v>
      </c>
      <c r="K4" s="576"/>
      <c r="L4" s="577"/>
    </row>
    <row r="5" spans="2:12" ht="15">
      <c r="B5" s="556" t="s">
        <v>931</v>
      </c>
      <c r="C5" s="557"/>
      <c r="D5" s="557"/>
      <c r="E5" s="557"/>
      <c r="F5" s="557"/>
      <c r="G5" s="557"/>
      <c r="H5" s="557"/>
      <c r="I5" s="557"/>
      <c r="J5" s="557"/>
      <c r="K5" s="557"/>
      <c r="L5" s="558"/>
    </row>
    <row r="6" spans="2:12" ht="14.65" customHeight="1">
      <c r="B6" s="581" t="s">
        <v>924</v>
      </c>
      <c r="C6" s="582"/>
      <c r="D6" s="582"/>
      <c r="E6" s="582"/>
      <c r="F6" s="582"/>
      <c r="G6" s="582"/>
      <c r="H6" s="582"/>
      <c r="I6" s="582"/>
      <c r="J6" s="582"/>
      <c r="K6" s="582"/>
      <c r="L6" s="583"/>
    </row>
    <row r="7" spans="2:12" ht="14.65" customHeight="1">
      <c r="B7" s="526" t="s">
        <v>923</v>
      </c>
      <c r="C7" s="523"/>
      <c r="D7" s="523"/>
      <c r="E7" s="523"/>
      <c r="F7" s="523"/>
      <c r="G7" s="523"/>
      <c r="H7" s="523"/>
      <c r="I7" s="523"/>
      <c r="J7" s="523"/>
      <c r="K7" s="523"/>
      <c r="L7" s="527"/>
    </row>
    <row r="8" spans="2:12" ht="15.75" thickBot="1">
      <c r="B8" s="528" t="s">
        <v>925</v>
      </c>
      <c r="C8" s="529"/>
      <c r="D8" s="529"/>
      <c r="E8" s="529"/>
      <c r="F8" s="529"/>
      <c r="G8" s="529"/>
      <c r="H8" s="529"/>
      <c r="I8" s="529"/>
      <c r="J8" s="529"/>
      <c r="K8" s="529"/>
      <c r="L8" s="530"/>
    </row>
    <row r="9" spans="2:12" ht="14.45" customHeight="1">
      <c r="B9" s="562" t="s">
        <v>85</v>
      </c>
      <c r="C9" s="564" t="s">
        <v>910</v>
      </c>
      <c r="D9" s="396" t="s">
        <v>739</v>
      </c>
      <c r="E9" s="396"/>
      <c r="F9" s="429" t="s">
        <v>1131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17" t="s">
        <v>697</v>
      </c>
      <c r="L9" s="518"/>
    </row>
    <row r="10" spans="2:12" ht="30.75" thickBot="1">
      <c r="B10" s="563"/>
      <c r="C10" s="565"/>
      <c r="D10" s="398" t="s">
        <v>911</v>
      </c>
      <c r="E10" s="129"/>
      <c r="F10" s="129" t="s">
        <v>1132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2"/>
      <c r="U11" s="322"/>
      <c r="V11" s="322"/>
      <c r="W11" s="322"/>
      <c r="X11" s="322"/>
      <c r="Y11" s="322"/>
      <c r="Z11" s="322"/>
    </row>
    <row r="12" spans="2:26" s="72" customFormat="1" ht="15">
      <c r="B12" s="180" t="s">
        <v>250</v>
      </c>
      <c r="C12" s="377" t="s">
        <v>1160</v>
      </c>
      <c r="D12" s="185"/>
      <c r="E12" s="186"/>
      <c r="F12" s="85"/>
      <c r="G12" s="181"/>
      <c r="H12" s="181"/>
      <c r="I12" s="368">
        <v>2</v>
      </c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6"/>
      <c r="U12" s="326"/>
      <c r="V12" s="326"/>
      <c r="W12" s="326"/>
      <c r="X12" s="326"/>
      <c r="Y12" s="326"/>
      <c r="Z12" s="326"/>
    </row>
    <row r="13" spans="2:26" s="72" customFormat="1" ht="15">
      <c r="B13" s="180" t="s">
        <v>251</v>
      </c>
      <c r="C13" s="377" t="s">
        <v>1161</v>
      </c>
      <c r="D13" s="86"/>
      <c r="E13" s="71"/>
      <c r="F13" s="85"/>
      <c r="G13" s="169"/>
      <c r="H13" s="169"/>
      <c r="I13" s="369">
        <v>2</v>
      </c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6"/>
      <c r="U13" s="326"/>
      <c r="V13" s="326"/>
      <c r="W13" s="326"/>
      <c r="X13" s="326"/>
      <c r="Y13" s="326"/>
      <c r="Z13" s="326"/>
    </row>
    <row r="14" spans="2:26" s="72" customFormat="1" ht="15">
      <c r="B14" s="180" t="s">
        <v>252</v>
      </c>
      <c r="C14" s="377"/>
      <c r="D14" s="86"/>
      <c r="E14" s="71"/>
      <c r="F14" s="85"/>
      <c r="G14" s="169"/>
      <c r="H14" s="169"/>
      <c r="I14" s="369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6"/>
      <c r="U14" s="326"/>
      <c r="V14" s="326"/>
      <c r="W14" s="326"/>
      <c r="X14" s="326"/>
      <c r="Y14" s="326"/>
      <c r="Z14" s="326"/>
    </row>
    <row r="15" spans="2:26" s="72" customFormat="1" ht="15">
      <c r="B15" s="180" t="s">
        <v>253</v>
      </c>
      <c r="C15" s="377"/>
      <c r="D15" s="86"/>
      <c r="E15" s="71"/>
      <c r="F15" s="85"/>
      <c r="G15" s="169"/>
      <c r="H15" s="169"/>
      <c r="I15" s="369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6"/>
      <c r="U15" s="326"/>
      <c r="V15" s="326"/>
      <c r="W15" s="326"/>
      <c r="X15" s="326"/>
      <c r="Y15" s="326"/>
      <c r="Z15" s="326"/>
    </row>
    <row r="16" spans="2:26" s="72" customFormat="1" ht="15">
      <c r="B16" s="180" t="s">
        <v>254</v>
      </c>
      <c r="C16" s="377"/>
      <c r="D16" s="86"/>
      <c r="E16" s="71"/>
      <c r="F16" s="85"/>
      <c r="G16" s="169"/>
      <c r="H16" s="169"/>
      <c r="I16" s="369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6"/>
      <c r="U16" s="326"/>
      <c r="V16" s="326"/>
      <c r="W16" s="326"/>
      <c r="X16" s="326"/>
      <c r="Y16" s="326"/>
      <c r="Z16" s="326"/>
    </row>
    <row r="17" spans="2:26" s="72" customFormat="1" ht="15">
      <c r="B17" s="180" t="s">
        <v>255</v>
      </c>
      <c r="C17" s="377"/>
      <c r="D17" s="86"/>
      <c r="E17" s="71"/>
      <c r="F17" s="85"/>
      <c r="G17" s="169"/>
      <c r="H17" s="169"/>
      <c r="I17" s="369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6"/>
      <c r="U17" s="326"/>
      <c r="V17" s="326"/>
      <c r="W17" s="326"/>
      <c r="X17" s="326"/>
      <c r="Y17" s="326"/>
      <c r="Z17" s="326"/>
    </row>
    <row r="18" spans="2:26" s="72" customFormat="1" ht="15">
      <c r="B18" s="180" t="s">
        <v>256</v>
      </c>
      <c r="C18" s="377"/>
      <c r="D18" s="86"/>
      <c r="E18" s="71"/>
      <c r="F18" s="85"/>
      <c r="G18" s="169"/>
      <c r="H18" s="169"/>
      <c r="I18" s="369"/>
      <c r="J18" s="167">
        <f t="shared" si="2"/>
        <v>0</v>
      </c>
      <c r="K18" s="152">
        <f t="shared" si="0"/>
        <v>0</v>
      </c>
      <c r="L18" s="151">
        <f t="shared" si="1"/>
        <v>0</v>
      </c>
      <c r="T18" s="326"/>
      <c r="U18" s="326"/>
      <c r="V18" s="326"/>
      <c r="W18" s="326"/>
      <c r="X18" s="326"/>
      <c r="Y18" s="326"/>
      <c r="Z18" s="326"/>
    </row>
    <row r="19" spans="2:26" s="72" customFormat="1" ht="15">
      <c r="B19" s="180" t="s">
        <v>257</v>
      </c>
      <c r="C19" s="377"/>
      <c r="D19" s="86"/>
      <c r="E19" s="71"/>
      <c r="F19" s="85"/>
      <c r="G19" s="169"/>
      <c r="H19" s="169"/>
      <c r="I19" s="369"/>
      <c r="J19" s="167">
        <f t="shared" si="2"/>
        <v>0</v>
      </c>
      <c r="K19" s="152">
        <f t="shared" si="0"/>
        <v>0</v>
      </c>
      <c r="L19" s="151">
        <f t="shared" si="1"/>
        <v>0</v>
      </c>
      <c r="T19" s="326"/>
      <c r="U19" s="326"/>
      <c r="V19" s="326"/>
      <c r="W19" s="326"/>
      <c r="X19" s="326"/>
      <c r="Y19" s="326"/>
      <c r="Z19" s="326"/>
    </row>
    <row r="20" spans="2:26" s="72" customFormat="1" ht="15">
      <c r="B20" s="180" t="s">
        <v>258</v>
      </c>
      <c r="C20" s="377"/>
      <c r="D20" s="86"/>
      <c r="E20" s="71"/>
      <c r="F20" s="85"/>
      <c r="G20" s="169"/>
      <c r="H20" s="169"/>
      <c r="I20" s="369"/>
      <c r="J20" s="167">
        <f t="shared" si="2"/>
        <v>0</v>
      </c>
      <c r="K20" s="152">
        <f t="shared" si="0"/>
        <v>0</v>
      </c>
      <c r="L20" s="151">
        <f t="shared" si="1"/>
        <v>0</v>
      </c>
      <c r="T20" s="326"/>
      <c r="U20" s="326"/>
      <c r="V20" s="326"/>
      <c r="W20" s="326"/>
      <c r="X20" s="326"/>
      <c r="Y20" s="326"/>
      <c r="Z20" s="326"/>
    </row>
    <row r="21" spans="2:26" s="72" customFormat="1" ht="15">
      <c r="B21" s="180" t="s">
        <v>259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  <c r="T21" s="326"/>
      <c r="U21" s="326"/>
      <c r="V21" s="326"/>
      <c r="W21" s="326"/>
      <c r="X21" s="326"/>
      <c r="Y21" s="326"/>
      <c r="Z21" s="326"/>
    </row>
    <row r="22" spans="2:26" s="72" customFormat="1" ht="14.65" customHeight="1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T22" s="326"/>
      <c r="U22" s="326"/>
      <c r="V22" s="326"/>
      <c r="W22" s="326"/>
      <c r="X22" s="326"/>
      <c r="Y22" s="326"/>
      <c r="Z22" s="326"/>
    </row>
    <row r="23" spans="2:24" s="72" customFormat="1" ht="15">
      <c r="B23" s="69" t="s">
        <v>261</v>
      </c>
      <c r="C23" s="587" t="s">
        <v>913</v>
      </c>
      <c r="D23" s="590"/>
      <c r="E23" s="590"/>
      <c r="F23" s="591"/>
      <c r="G23" s="169"/>
      <c r="H23" s="169"/>
      <c r="I23" s="371">
        <v>2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4"/>
      <c r="S23" s="324"/>
      <c r="T23" s="324"/>
      <c r="U23" s="324"/>
      <c r="V23" s="324"/>
      <c r="W23" s="322"/>
      <c r="X23" s="322"/>
    </row>
    <row r="24" spans="2:24" s="72" customFormat="1" ht="15">
      <c r="B24" s="69" t="s">
        <v>262</v>
      </c>
      <c r="C24" s="408" t="s">
        <v>794</v>
      </c>
      <c r="D24" s="257"/>
      <c r="E24" s="256"/>
      <c r="F24" s="375"/>
      <c r="G24" s="43"/>
      <c r="H24" s="169"/>
      <c r="I24" s="364">
        <v>4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4"/>
      <c r="S24" s="324"/>
      <c r="T24" s="324"/>
      <c r="U24" s="324"/>
      <c r="V24" s="324"/>
      <c r="W24" s="322"/>
      <c r="X24" s="322"/>
    </row>
    <row r="25" spans="2:24" s="72" customFormat="1" ht="15.4" customHeight="1">
      <c r="B25" s="69" t="s">
        <v>263</v>
      </c>
      <c r="C25" s="410" t="s">
        <v>795</v>
      </c>
      <c r="D25" s="257"/>
      <c r="E25" s="256"/>
      <c r="F25" s="375"/>
      <c r="G25" s="43"/>
      <c r="H25" s="169"/>
      <c r="I25" s="364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4"/>
      <c r="U25" s="324"/>
      <c r="V25" s="324"/>
      <c r="W25" s="322"/>
      <c r="X25" s="322"/>
    </row>
    <row r="26" spans="2:12" s="72" customFormat="1" ht="13.15" customHeight="1">
      <c r="B26" s="69" t="s">
        <v>264</v>
      </c>
      <c r="C26" s="408" t="s">
        <v>914</v>
      </c>
      <c r="D26" s="257"/>
      <c r="E26" s="256"/>
      <c r="F26" s="375"/>
      <c r="G26" s="43"/>
      <c r="H26" s="160"/>
      <c r="I26" s="364"/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15" customHeight="1">
      <c r="B27" s="69" t="s">
        <v>265</v>
      </c>
      <c r="C27" s="408" t="s">
        <v>915</v>
      </c>
      <c r="D27" s="257"/>
      <c r="E27" s="256"/>
      <c r="F27" s="375"/>
      <c r="G27" s="43"/>
      <c r="H27" s="160"/>
      <c r="I27" s="364">
        <v>2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15" customHeight="1">
      <c r="B28" s="69" t="s">
        <v>266</v>
      </c>
      <c r="C28" s="408" t="s">
        <v>916</v>
      </c>
      <c r="D28" s="257"/>
      <c r="E28" s="256"/>
      <c r="F28" s="375"/>
      <c r="G28" s="43"/>
      <c r="H28" s="160"/>
      <c r="I28" s="364">
        <v>8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15" customHeight="1">
      <c r="B29" s="69" t="s">
        <v>267</v>
      </c>
      <c r="C29" s="410" t="s">
        <v>918</v>
      </c>
      <c r="D29" s="257"/>
      <c r="E29" s="256"/>
      <c r="F29" s="375"/>
      <c r="G29" s="43"/>
      <c r="H29" s="160"/>
      <c r="I29" s="36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2.75">
      <c r="B30" s="69" t="s">
        <v>268</v>
      </c>
      <c r="C30" s="431" t="s">
        <v>1139</v>
      </c>
      <c r="D30" s="257"/>
      <c r="E30" s="256"/>
      <c r="F30" s="375"/>
      <c r="G30" s="43"/>
      <c r="H30" s="160"/>
      <c r="I30" s="364">
        <v>4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2.75">
      <c r="B31" s="69" t="s">
        <v>269</v>
      </c>
      <c r="C31" s="408" t="s">
        <v>797</v>
      </c>
      <c r="D31" s="257"/>
      <c r="E31" s="256"/>
      <c r="F31" s="375"/>
      <c r="G31" s="43"/>
      <c r="H31" s="160"/>
      <c r="I31" s="364">
        <v>2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2.75">
      <c r="B32" s="69" t="s">
        <v>270</v>
      </c>
      <c r="C32" s="408" t="s">
        <v>919</v>
      </c>
      <c r="D32" s="119"/>
      <c r="E32" s="119"/>
      <c r="F32" s="119"/>
      <c r="G32" s="43"/>
      <c r="H32" s="160"/>
      <c r="I32" s="364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2.75">
      <c r="B33" s="69" t="s">
        <v>271</v>
      </c>
      <c r="C33" s="587" t="s">
        <v>920</v>
      </c>
      <c r="D33" s="588"/>
      <c r="E33" s="588"/>
      <c r="F33" s="589"/>
      <c r="G33" s="169"/>
      <c r="H33" s="169"/>
      <c r="I33" s="371">
        <v>4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2.75">
      <c r="B34" s="69" t="s">
        <v>272</v>
      </c>
      <c r="C34" s="587" t="s">
        <v>926</v>
      </c>
      <c r="D34" s="588"/>
      <c r="E34" s="588"/>
      <c r="F34" s="589"/>
      <c r="G34" s="169"/>
      <c r="H34" s="169"/>
      <c r="I34" s="371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15" customHeight="1">
      <c r="B35" s="69" t="s">
        <v>273</v>
      </c>
      <c r="C35" s="587" t="s">
        <v>921</v>
      </c>
      <c r="D35" s="588"/>
      <c r="E35" s="588"/>
      <c r="F35" s="589"/>
      <c r="G35" s="169"/>
      <c r="H35" s="169"/>
      <c r="I35" s="371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5" thickBot="1">
      <c r="B36" s="73"/>
      <c r="C36" s="584"/>
      <c r="D36" s="585"/>
      <c r="E36" s="585"/>
      <c r="F36" s="586"/>
      <c r="G36" s="83"/>
      <c r="H36" s="83"/>
      <c r="I36" s="84"/>
      <c r="J36" s="184"/>
      <c r="K36" s="58"/>
      <c r="L36" s="57"/>
    </row>
    <row r="37" spans="2:12" ht="15.7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9.5" thickBot="1">
      <c r="B38" s="500" t="s">
        <v>707</v>
      </c>
      <c r="C38" s="501"/>
      <c r="D38" s="501"/>
      <c r="E38" s="501"/>
      <c r="F38" s="501"/>
      <c r="G38" s="501"/>
      <c r="H38" s="502"/>
      <c r="I38" s="221">
        <f>SUM(I12:I36)</f>
        <v>44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.75" thickBot="1"/>
    <row r="2" spans="2:12" ht="16.15" customHeight="1" thickBot="1">
      <c r="B2" s="542" t="s">
        <v>638</v>
      </c>
      <c r="C2" s="566" t="str">
        <f>Technologie!D11</f>
        <v>Chladicí boxy O+Z (teploty +4/+6 °C)</v>
      </c>
      <c r="D2" s="567"/>
      <c r="E2" s="567"/>
      <c r="F2" s="567"/>
      <c r="G2" s="567"/>
      <c r="H2" s="568"/>
      <c r="I2" s="40" t="str">
        <f>'Celkem  Nab+Tech'!G2</f>
        <v>Firma</v>
      </c>
      <c r="J2" s="545" t="str">
        <f>Technologie!G2</f>
        <v>XY</v>
      </c>
      <c r="K2" s="546"/>
      <c r="L2" s="547"/>
    </row>
    <row r="3" spans="2:12" ht="15" customHeight="1" thickBot="1">
      <c r="B3" s="543"/>
      <c r="C3" s="264" t="s">
        <v>907</v>
      </c>
      <c r="D3" s="287"/>
      <c r="E3" s="287"/>
      <c r="F3" s="287"/>
      <c r="G3" s="287"/>
      <c r="H3" s="288"/>
      <c r="I3" s="40" t="str">
        <f>'Celkem  Nab+Tech'!G3</f>
        <v>Projekt</v>
      </c>
      <c r="J3" s="545" t="str">
        <f>Technologie!G3</f>
        <v>Makro  České Budějovice - remodelling chlazení</v>
      </c>
      <c r="K3" s="546"/>
      <c r="L3" s="547"/>
    </row>
    <row r="4" spans="2:12" ht="16.5" thickBot="1">
      <c r="B4" s="544"/>
      <c r="C4" s="572"/>
      <c r="D4" s="573"/>
      <c r="E4" s="573"/>
      <c r="F4" s="573"/>
      <c r="G4" s="573"/>
      <c r="H4" s="574"/>
      <c r="I4" s="40" t="str">
        <f>'Celkem  Nab+Tech'!G4</f>
        <v>Datum nabídky</v>
      </c>
      <c r="J4" s="575" t="str">
        <f>Technologie!G4</f>
        <v>XX.XX.2021</v>
      </c>
      <c r="K4" s="576"/>
      <c r="L4" s="577"/>
    </row>
    <row r="5" spans="2:12" ht="15">
      <c r="B5" s="556" t="s">
        <v>932</v>
      </c>
      <c r="C5" s="557"/>
      <c r="D5" s="557"/>
      <c r="E5" s="557"/>
      <c r="F5" s="557"/>
      <c r="G5" s="557"/>
      <c r="H5" s="557"/>
      <c r="I5" s="557"/>
      <c r="J5" s="557"/>
      <c r="K5" s="557"/>
      <c r="L5" s="558"/>
    </row>
    <row r="6" spans="2:12" ht="14.65" customHeight="1">
      <c r="B6" s="581" t="s">
        <v>924</v>
      </c>
      <c r="C6" s="582"/>
      <c r="D6" s="582"/>
      <c r="E6" s="582"/>
      <c r="F6" s="582"/>
      <c r="G6" s="582"/>
      <c r="H6" s="582"/>
      <c r="I6" s="582"/>
      <c r="J6" s="582"/>
      <c r="K6" s="582"/>
      <c r="L6" s="583"/>
    </row>
    <row r="7" spans="2:12" ht="14.65" customHeight="1">
      <c r="B7" s="526" t="s">
        <v>927</v>
      </c>
      <c r="C7" s="523"/>
      <c r="D7" s="523"/>
      <c r="E7" s="523"/>
      <c r="F7" s="523"/>
      <c r="G7" s="523"/>
      <c r="H7" s="523"/>
      <c r="I7" s="523"/>
      <c r="J7" s="523"/>
      <c r="K7" s="523"/>
      <c r="L7" s="527"/>
    </row>
    <row r="8" spans="2:12" ht="15.75" thickBot="1">
      <c r="B8" s="528" t="s">
        <v>925</v>
      </c>
      <c r="C8" s="529"/>
      <c r="D8" s="529"/>
      <c r="E8" s="529"/>
      <c r="F8" s="529"/>
      <c r="G8" s="529"/>
      <c r="H8" s="529"/>
      <c r="I8" s="529"/>
      <c r="J8" s="529"/>
      <c r="K8" s="529"/>
      <c r="L8" s="530"/>
    </row>
    <row r="9" spans="2:12" ht="14.45" customHeight="1">
      <c r="B9" s="562" t="s">
        <v>85</v>
      </c>
      <c r="C9" s="564" t="s">
        <v>910</v>
      </c>
      <c r="D9" s="396" t="s">
        <v>739</v>
      </c>
      <c r="E9" s="396"/>
      <c r="F9" s="429" t="s">
        <v>1131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17" t="s">
        <v>697</v>
      </c>
      <c r="L9" s="518"/>
    </row>
    <row r="10" spans="2:12" ht="30.75" thickBot="1">
      <c r="B10" s="563"/>
      <c r="C10" s="565"/>
      <c r="D10" s="398" t="s">
        <v>911</v>
      </c>
      <c r="E10" s="129"/>
      <c r="F10" s="129" t="s">
        <v>1132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28"/>
      <c r="U11" s="328"/>
      <c r="V11" s="328"/>
      <c r="W11" s="328"/>
      <c r="X11" s="328"/>
      <c r="Y11" s="328"/>
      <c r="Z11" s="328"/>
      <c r="AA11" s="130"/>
      <c r="AB11" s="130"/>
    </row>
    <row r="12" spans="2:28" s="72" customFormat="1" ht="15">
      <c r="B12" s="180" t="s">
        <v>313</v>
      </c>
      <c r="C12" s="378" t="s">
        <v>1162</v>
      </c>
      <c r="D12" s="185"/>
      <c r="E12" s="186"/>
      <c r="F12" s="85"/>
      <c r="G12" s="181"/>
      <c r="H12" s="181"/>
      <c r="I12" s="368">
        <v>2</v>
      </c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28"/>
      <c r="U12" s="328"/>
      <c r="V12" s="328"/>
      <c r="W12" s="328"/>
      <c r="X12" s="328"/>
      <c r="Y12" s="328"/>
      <c r="Z12" s="328"/>
      <c r="AA12" s="130"/>
      <c r="AB12" s="130"/>
    </row>
    <row r="13" spans="2:28" s="72" customFormat="1" ht="15">
      <c r="B13" s="180" t="s">
        <v>314</v>
      </c>
      <c r="C13" s="377"/>
      <c r="D13" s="86"/>
      <c r="E13" s="71"/>
      <c r="F13" s="85"/>
      <c r="G13" s="169"/>
      <c r="H13" s="169"/>
      <c r="I13" s="369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28"/>
      <c r="U13" s="328"/>
      <c r="V13" s="328"/>
      <c r="W13" s="328"/>
      <c r="X13" s="328"/>
      <c r="Y13" s="328"/>
      <c r="Z13" s="328"/>
      <c r="AA13" s="130"/>
      <c r="AB13" s="130"/>
    </row>
    <row r="14" spans="2:28" s="72" customFormat="1" ht="15">
      <c r="B14" s="180" t="s">
        <v>315</v>
      </c>
      <c r="C14" s="377"/>
      <c r="D14" s="86"/>
      <c r="E14" s="71"/>
      <c r="F14" s="85"/>
      <c r="G14" s="169"/>
      <c r="H14" s="169"/>
      <c r="I14" s="369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2"/>
      <c r="U14" s="332"/>
      <c r="V14" s="332"/>
      <c r="W14" s="332"/>
      <c r="X14" s="332"/>
      <c r="Y14" s="328"/>
      <c r="Z14" s="341"/>
      <c r="AA14" s="130"/>
      <c r="AB14" s="130"/>
    </row>
    <row r="15" spans="2:28" s="72" customFormat="1" ht="15">
      <c r="B15" s="180" t="s">
        <v>316</v>
      </c>
      <c r="C15" s="377"/>
      <c r="D15" s="86"/>
      <c r="E15" s="71"/>
      <c r="F15" s="85"/>
      <c r="G15" s="169"/>
      <c r="H15" s="169"/>
      <c r="I15" s="369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2"/>
      <c r="U15" s="332"/>
      <c r="V15" s="332"/>
      <c r="W15" s="332"/>
      <c r="X15" s="332"/>
      <c r="Y15" s="328"/>
      <c r="Z15" s="341"/>
      <c r="AA15" s="130"/>
      <c r="AB15" s="130"/>
    </row>
    <row r="16" spans="2:28" s="72" customFormat="1" ht="15">
      <c r="B16" s="180" t="s">
        <v>319</v>
      </c>
      <c r="C16" s="377"/>
      <c r="D16" s="86"/>
      <c r="E16" s="71"/>
      <c r="F16" s="85"/>
      <c r="G16" s="169"/>
      <c r="H16" s="169"/>
      <c r="I16" s="369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28"/>
      <c r="Q16" s="328"/>
      <c r="R16" s="328"/>
      <c r="S16" s="328"/>
      <c r="T16" s="332"/>
      <c r="U16" s="332"/>
      <c r="V16" s="332"/>
      <c r="W16" s="332"/>
      <c r="X16" s="332"/>
      <c r="Y16" s="328"/>
      <c r="Z16" s="341"/>
      <c r="AA16" s="130"/>
      <c r="AB16" s="130"/>
    </row>
    <row r="17" spans="2:28" s="72" customFormat="1" ht="15">
      <c r="B17" s="180" t="s">
        <v>320</v>
      </c>
      <c r="C17" s="377"/>
      <c r="D17" s="86"/>
      <c r="E17" s="71"/>
      <c r="F17" s="85"/>
      <c r="G17" s="169"/>
      <c r="H17" s="169"/>
      <c r="I17" s="369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28"/>
      <c r="Q17" s="328"/>
      <c r="R17" s="328"/>
      <c r="S17" s="328"/>
      <c r="T17" s="332"/>
      <c r="U17" s="332"/>
      <c r="V17" s="332"/>
      <c r="W17" s="332"/>
      <c r="X17" s="332"/>
      <c r="Y17" s="328"/>
      <c r="Z17" s="341"/>
      <c r="AA17" s="130"/>
      <c r="AB17" s="130"/>
    </row>
    <row r="18" spans="2:28" s="72" customFormat="1" ht="15">
      <c r="B18" s="180" t="s">
        <v>321</v>
      </c>
      <c r="C18" s="377"/>
      <c r="D18" s="86"/>
      <c r="E18" s="71"/>
      <c r="F18" s="85"/>
      <c r="G18" s="169"/>
      <c r="H18" s="169"/>
      <c r="I18" s="369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28"/>
      <c r="Q18" s="328"/>
      <c r="R18" s="328"/>
      <c r="S18" s="328"/>
      <c r="T18" s="332"/>
      <c r="U18" s="332"/>
      <c r="V18" s="332"/>
      <c r="W18" s="332"/>
      <c r="X18" s="332"/>
      <c r="Y18" s="328"/>
      <c r="Z18" s="341"/>
      <c r="AA18" s="130"/>
      <c r="AB18" s="130"/>
    </row>
    <row r="19" spans="2:28" s="72" customFormat="1" ht="15">
      <c r="B19" s="180" t="s">
        <v>322</v>
      </c>
      <c r="C19" s="377"/>
      <c r="D19" s="86"/>
      <c r="E19" s="71"/>
      <c r="F19" s="85"/>
      <c r="G19" s="169"/>
      <c r="H19" s="169"/>
      <c r="I19" s="369"/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2"/>
      <c r="Q19" s="332"/>
      <c r="R19" s="332"/>
      <c r="S19" s="332"/>
      <c r="T19" s="332"/>
      <c r="U19" s="332"/>
      <c r="V19" s="332"/>
      <c r="W19" s="332"/>
      <c r="X19" s="332"/>
      <c r="Y19" s="328"/>
      <c r="Z19" s="341"/>
      <c r="AA19" s="130"/>
      <c r="AB19" s="130"/>
    </row>
    <row r="20" spans="2:28" s="72" customFormat="1" ht="15">
      <c r="B20" s="180" t="s">
        <v>323</v>
      </c>
      <c r="C20" s="377"/>
      <c r="D20" s="86"/>
      <c r="E20" s="71"/>
      <c r="F20" s="85"/>
      <c r="G20" s="169"/>
      <c r="H20" s="169"/>
      <c r="I20" s="369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2"/>
      <c r="Q20" s="332"/>
      <c r="R20" s="332"/>
      <c r="S20" s="328"/>
      <c r="T20" s="332"/>
      <c r="U20" s="332"/>
      <c r="V20" s="332"/>
      <c r="W20" s="332"/>
      <c r="X20" s="332"/>
      <c r="Y20" s="328"/>
      <c r="Z20" s="341"/>
      <c r="AA20" s="130"/>
      <c r="AB20" s="130"/>
    </row>
    <row r="21" spans="2:28" s="72" customFormat="1" ht="15">
      <c r="B21" s="180" t="s">
        <v>324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2"/>
      <c r="Q21" s="332"/>
      <c r="R21" s="332"/>
      <c r="S21" s="328"/>
      <c r="T21" s="332"/>
      <c r="U21" s="332"/>
      <c r="V21" s="332"/>
      <c r="W21" s="332"/>
      <c r="X21" s="332"/>
      <c r="Y21" s="328"/>
      <c r="Z21" s="341"/>
      <c r="AA21" s="130"/>
      <c r="AB21" s="130"/>
    </row>
    <row r="22" spans="2:28" s="72" customFormat="1" ht="15.4" customHeight="1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M22" s="130"/>
      <c r="N22" s="130"/>
      <c r="O22" s="130"/>
      <c r="P22" s="332"/>
      <c r="Q22" s="332"/>
      <c r="R22" s="332"/>
      <c r="S22" s="332"/>
      <c r="T22" s="335"/>
      <c r="U22" s="335"/>
      <c r="V22" s="333"/>
      <c r="W22" s="335"/>
      <c r="X22" s="335"/>
      <c r="Y22" s="333"/>
      <c r="Z22" s="333"/>
      <c r="AA22" s="130"/>
      <c r="AB22" s="130"/>
    </row>
    <row r="23" spans="2:28" s="72" customFormat="1" ht="15">
      <c r="B23" s="69" t="s">
        <v>326</v>
      </c>
      <c r="C23" s="587" t="s">
        <v>913</v>
      </c>
      <c r="D23" s="590"/>
      <c r="E23" s="590"/>
      <c r="F23" s="591"/>
      <c r="G23" s="169"/>
      <c r="H23" s="169"/>
      <c r="I23" s="371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2"/>
      <c r="Q23" s="332"/>
      <c r="R23" s="332"/>
      <c r="S23" s="332"/>
      <c r="T23" s="332"/>
      <c r="U23" s="328"/>
      <c r="V23" s="328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08" t="s">
        <v>794</v>
      </c>
      <c r="D24" s="257"/>
      <c r="E24" s="256"/>
      <c r="F24" s="375"/>
      <c r="G24" s="43"/>
      <c r="H24" s="169"/>
      <c r="I24" s="371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2"/>
      <c r="Q24" s="332"/>
      <c r="R24" s="332"/>
      <c r="S24" s="332"/>
      <c r="T24" s="332"/>
      <c r="U24" s="328"/>
      <c r="V24" s="328"/>
      <c r="W24" s="130"/>
      <c r="X24" s="130"/>
      <c r="Y24" s="130"/>
      <c r="Z24" s="130"/>
      <c r="AA24" s="130"/>
      <c r="AB24" s="130"/>
    </row>
    <row r="25" spans="2:28" s="72" customFormat="1" ht="15.4" customHeight="1">
      <c r="B25" s="69" t="s">
        <v>317</v>
      </c>
      <c r="C25" s="410" t="s">
        <v>795</v>
      </c>
      <c r="D25" s="257"/>
      <c r="E25" s="256"/>
      <c r="F25" s="375"/>
      <c r="G25" s="43"/>
      <c r="H25" s="169"/>
      <c r="I25" s="371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5"/>
      <c r="Q25" s="335"/>
      <c r="R25" s="333"/>
      <c r="S25" s="335"/>
      <c r="T25" s="335"/>
      <c r="U25" s="333"/>
      <c r="V25" s="333"/>
      <c r="W25" s="130"/>
      <c r="X25" s="130"/>
      <c r="Y25" s="130"/>
      <c r="Z25" s="130"/>
      <c r="AA25" s="130"/>
      <c r="AB25" s="130"/>
    </row>
    <row r="26" spans="2:28" s="72" customFormat="1" ht="13.15" customHeight="1">
      <c r="B26" s="69" t="s">
        <v>328</v>
      </c>
      <c r="C26" s="408" t="s">
        <v>914</v>
      </c>
      <c r="D26" s="257"/>
      <c r="E26" s="256"/>
      <c r="F26" s="375"/>
      <c r="G26" s="43"/>
      <c r="H26" s="160"/>
      <c r="I26" s="371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15" customHeight="1">
      <c r="B27" s="69" t="s">
        <v>329</v>
      </c>
      <c r="C27" s="408" t="s">
        <v>915</v>
      </c>
      <c r="D27" s="257"/>
      <c r="E27" s="256"/>
      <c r="F27" s="375"/>
      <c r="G27" s="43"/>
      <c r="H27" s="160"/>
      <c r="I27" s="371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15" customHeight="1">
      <c r="B28" s="69" t="s">
        <v>330</v>
      </c>
      <c r="C28" s="408" t="s">
        <v>916</v>
      </c>
      <c r="D28" s="257"/>
      <c r="E28" s="256"/>
      <c r="F28" s="375"/>
      <c r="G28" s="43"/>
      <c r="H28" s="160"/>
      <c r="I28" s="371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15" customHeight="1">
      <c r="B29" s="69" t="s">
        <v>331</v>
      </c>
      <c r="C29" s="410" t="s">
        <v>918</v>
      </c>
      <c r="D29" s="257"/>
      <c r="E29" s="256"/>
      <c r="F29" s="375"/>
      <c r="G29" s="43"/>
      <c r="H29" s="160"/>
      <c r="I29" s="371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15" customHeight="1">
      <c r="B30" s="69" t="s">
        <v>332</v>
      </c>
      <c r="C30" s="431" t="s">
        <v>1139</v>
      </c>
      <c r="D30" s="257"/>
      <c r="E30" s="256"/>
      <c r="F30" s="375"/>
      <c r="G30" s="43"/>
      <c r="H30" s="160"/>
      <c r="I30" s="371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15" customHeight="1">
      <c r="B31" s="69" t="s">
        <v>333</v>
      </c>
      <c r="C31" s="408" t="s">
        <v>797</v>
      </c>
      <c r="D31" s="257"/>
      <c r="E31" s="256"/>
      <c r="F31" s="375"/>
      <c r="G31" s="43"/>
      <c r="H31" s="160"/>
      <c r="I31" s="371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2.75">
      <c r="B32" s="69" t="s">
        <v>334</v>
      </c>
      <c r="C32" s="408" t="s">
        <v>919</v>
      </c>
      <c r="D32" s="119"/>
      <c r="E32" s="119"/>
      <c r="F32" s="119"/>
      <c r="G32" s="43"/>
      <c r="H32" s="160"/>
      <c r="I32" s="371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15" customHeight="1">
      <c r="B33" s="69" t="s">
        <v>335</v>
      </c>
      <c r="C33" s="587" t="s">
        <v>920</v>
      </c>
      <c r="D33" s="588"/>
      <c r="E33" s="588"/>
      <c r="F33" s="589"/>
      <c r="G33" s="169"/>
      <c r="H33" s="169"/>
      <c r="I33" s="371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15" customHeight="1">
      <c r="B34" s="69" t="s">
        <v>318</v>
      </c>
      <c r="C34" s="587" t="s">
        <v>926</v>
      </c>
      <c r="D34" s="588"/>
      <c r="E34" s="588"/>
      <c r="F34" s="589"/>
      <c r="G34" s="169"/>
      <c r="H34" s="169"/>
      <c r="I34" s="371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2.75">
      <c r="B35" s="69" t="s">
        <v>336</v>
      </c>
      <c r="C35" s="587" t="s">
        <v>921</v>
      </c>
      <c r="D35" s="588"/>
      <c r="E35" s="588"/>
      <c r="F35" s="589"/>
      <c r="G35" s="169"/>
      <c r="H35" s="169"/>
      <c r="I35" s="371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5" thickBot="1">
      <c r="B36" s="73"/>
      <c r="C36" s="584"/>
      <c r="D36" s="585"/>
      <c r="E36" s="585"/>
      <c r="F36" s="586"/>
      <c r="G36" s="83"/>
      <c r="H36" s="83"/>
      <c r="I36" s="84"/>
      <c r="J36" s="184"/>
      <c r="K36" s="58"/>
      <c r="L36" s="57"/>
    </row>
    <row r="37" spans="2:12" ht="15.7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9.5" thickBot="1">
      <c r="B38" s="500" t="s">
        <v>707</v>
      </c>
      <c r="C38" s="501"/>
      <c r="D38" s="501"/>
      <c r="E38" s="501"/>
      <c r="F38" s="501"/>
      <c r="G38" s="501"/>
      <c r="H38" s="502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.75" thickBot="1"/>
    <row r="2" spans="2:12" ht="16.15" customHeight="1" thickBot="1">
      <c r="B2" s="542" t="s">
        <v>637</v>
      </c>
      <c r="C2" s="566" t="str">
        <f>Technologie!D12</f>
        <v>Chladicí boxy ryby (teploty 0/+2°C)</v>
      </c>
      <c r="D2" s="567"/>
      <c r="E2" s="567"/>
      <c r="F2" s="567"/>
      <c r="G2" s="567"/>
      <c r="H2" s="568"/>
      <c r="I2" s="40" t="str">
        <f>'Celkem  Nab+Tech'!G2</f>
        <v>Firma</v>
      </c>
      <c r="J2" s="545" t="str">
        <f>Technologie!G2</f>
        <v>XY</v>
      </c>
      <c r="K2" s="546"/>
      <c r="L2" s="547"/>
    </row>
    <row r="3" spans="2:12" ht="15" customHeight="1" thickBot="1">
      <c r="B3" s="543"/>
      <c r="C3" s="264" t="s">
        <v>907</v>
      </c>
      <c r="D3" s="494"/>
      <c r="E3" s="494"/>
      <c r="F3" s="494"/>
      <c r="G3" s="494"/>
      <c r="H3" s="495"/>
      <c r="I3" s="40" t="str">
        <f>'Celkem  Nab+Tech'!G3</f>
        <v>Projekt</v>
      </c>
      <c r="J3" s="545" t="str">
        <f>Technologie!G3</f>
        <v>Makro  České Budějovice - remodelling chlazení</v>
      </c>
      <c r="K3" s="546"/>
      <c r="L3" s="547"/>
    </row>
    <row r="4" spans="2:12" ht="16.5" thickBot="1">
      <c r="B4" s="544"/>
      <c r="C4" s="572"/>
      <c r="D4" s="573"/>
      <c r="E4" s="573"/>
      <c r="F4" s="573"/>
      <c r="G4" s="573"/>
      <c r="H4" s="574"/>
      <c r="I4" s="40" t="str">
        <f>'Celkem  Nab+Tech'!G4</f>
        <v>Datum nabídky</v>
      </c>
      <c r="J4" s="575" t="str">
        <f>Technologie!G4</f>
        <v>XX.XX.2021</v>
      </c>
      <c r="K4" s="576"/>
      <c r="L4" s="577"/>
    </row>
    <row r="5" spans="2:12" ht="15">
      <c r="B5" s="556" t="s">
        <v>933</v>
      </c>
      <c r="C5" s="557"/>
      <c r="D5" s="557"/>
      <c r="E5" s="557"/>
      <c r="F5" s="557"/>
      <c r="G5" s="557"/>
      <c r="H5" s="557"/>
      <c r="I5" s="557"/>
      <c r="J5" s="557"/>
      <c r="K5" s="557"/>
      <c r="L5" s="558"/>
    </row>
    <row r="6" spans="2:12" ht="14.65" customHeight="1">
      <c r="B6" s="581" t="s">
        <v>1133</v>
      </c>
      <c r="C6" s="582"/>
      <c r="D6" s="582"/>
      <c r="E6" s="582"/>
      <c r="F6" s="582"/>
      <c r="G6" s="582"/>
      <c r="H6" s="582"/>
      <c r="I6" s="582"/>
      <c r="J6" s="582"/>
      <c r="K6" s="582"/>
      <c r="L6" s="583"/>
    </row>
    <row r="7" spans="2:12" ht="14.65" customHeight="1">
      <c r="B7" s="526" t="s">
        <v>923</v>
      </c>
      <c r="C7" s="523"/>
      <c r="D7" s="523"/>
      <c r="E7" s="523"/>
      <c r="F7" s="523"/>
      <c r="G7" s="523"/>
      <c r="H7" s="523"/>
      <c r="I7" s="523"/>
      <c r="J7" s="523"/>
      <c r="K7" s="523"/>
      <c r="L7" s="527"/>
    </row>
    <row r="8" spans="2:12" ht="15.75" thickBot="1">
      <c r="B8" s="528" t="s">
        <v>925</v>
      </c>
      <c r="C8" s="529"/>
      <c r="D8" s="529"/>
      <c r="E8" s="529"/>
      <c r="F8" s="529"/>
      <c r="G8" s="529"/>
      <c r="H8" s="529"/>
      <c r="I8" s="529"/>
      <c r="J8" s="529"/>
      <c r="K8" s="529"/>
      <c r="L8" s="530"/>
    </row>
    <row r="9" spans="2:12" ht="14.45" customHeight="1">
      <c r="B9" s="562" t="s">
        <v>85</v>
      </c>
      <c r="C9" s="564" t="s">
        <v>910</v>
      </c>
      <c r="D9" s="396" t="s">
        <v>739</v>
      </c>
      <c r="E9" s="396"/>
      <c r="F9" s="429" t="s">
        <v>1131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17" t="s">
        <v>697</v>
      </c>
      <c r="L9" s="518"/>
    </row>
    <row r="10" spans="2:12" ht="30.75" thickBot="1">
      <c r="B10" s="563"/>
      <c r="C10" s="565"/>
      <c r="D10" s="398" t="s">
        <v>911</v>
      </c>
      <c r="E10" s="129"/>
      <c r="F10" s="129" t="s">
        <v>1132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28"/>
      <c r="U11" s="328"/>
      <c r="V11" s="328"/>
      <c r="W11" s="328"/>
      <c r="X11" s="328"/>
      <c r="Y11" s="328"/>
      <c r="Z11" s="328"/>
      <c r="AA11" s="130"/>
      <c r="AB11" s="130"/>
      <c r="AC11" s="130"/>
    </row>
    <row r="12" spans="2:29" s="72" customFormat="1" ht="15">
      <c r="B12" s="180" t="s">
        <v>380</v>
      </c>
      <c r="C12" s="378" t="s">
        <v>1163</v>
      </c>
      <c r="D12" s="185"/>
      <c r="E12" s="186"/>
      <c r="F12" s="85"/>
      <c r="G12" s="181"/>
      <c r="H12" s="181"/>
      <c r="I12" s="368">
        <v>1</v>
      </c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28"/>
      <c r="U12" s="328"/>
      <c r="V12" s="328"/>
      <c r="W12" s="328"/>
      <c r="X12" s="328"/>
      <c r="Y12" s="328"/>
      <c r="Z12" s="328"/>
      <c r="AA12" s="130"/>
      <c r="AB12" s="130"/>
      <c r="AC12" s="130"/>
    </row>
    <row r="13" spans="2:29" s="72" customFormat="1" ht="15">
      <c r="B13" s="180" t="s">
        <v>381</v>
      </c>
      <c r="C13" s="377" t="s">
        <v>1164</v>
      </c>
      <c r="D13" s="86"/>
      <c r="E13" s="71"/>
      <c r="F13" s="85"/>
      <c r="G13" s="169"/>
      <c r="H13" s="169"/>
      <c r="I13" s="368">
        <v>1</v>
      </c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28"/>
      <c r="U13" s="328"/>
      <c r="V13" s="328"/>
      <c r="W13" s="328"/>
      <c r="X13" s="328"/>
      <c r="Y13" s="328"/>
      <c r="Z13" s="328"/>
      <c r="AA13" s="130"/>
      <c r="AB13" s="130"/>
      <c r="AC13" s="130"/>
    </row>
    <row r="14" spans="2:29" s="72" customFormat="1" ht="15">
      <c r="B14" s="180" t="s">
        <v>382</v>
      </c>
      <c r="C14" s="377"/>
      <c r="D14" s="86"/>
      <c r="E14" s="71"/>
      <c r="F14" s="85"/>
      <c r="G14" s="169"/>
      <c r="H14" s="169"/>
      <c r="I14" s="368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2"/>
      <c r="U14" s="332"/>
      <c r="V14" s="332"/>
      <c r="W14" s="332"/>
      <c r="X14" s="332"/>
      <c r="Y14" s="328"/>
      <c r="Z14" s="341"/>
      <c r="AA14" s="130"/>
      <c r="AB14" s="130"/>
      <c r="AC14" s="130"/>
    </row>
    <row r="15" spans="2:29" s="72" customFormat="1" ht="15">
      <c r="B15" s="180" t="s">
        <v>383</v>
      </c>
      <c r="C15" s="377"/>
      <c r="D15" s="86"/>
      <c r="E15" s="71"/>
      <c r="F15" s="85"/>
      <c r="G15" s="169"/>
      <c r="H15" s="169"/>
      <c r="I15" s="368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2"/>
      <c r="U15" s="332"/>
      <c r="V15" s="332"/>
      <c r="W15" s="332"/>
      <c r="X15" s="332"/>
      <c r="Y15" s="328"/>
      <c r="Z15" s="341"/>
      <c r="AA15" s="130"/>
      <c r="AB15" s="130"/>
      <c r="AC15" s="130"/>
    </row>
    <row r="16" spans="2:29" s="72" customFormat="1" ht="15">
      <c r="B16" s="180" t="s">
        <v>385</v>
      </c>
      <c r="C16" s="377"/>
      <c r="D16" s="86"/>
      <c r="E16" s="71"/>
      <c r="F16" s="85"/>
      <c r="G16" s="169"/>
      <c r="H16" s="169"/>
      <c r="I16" s="368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2"/>
      <c r="U16" s="332"/>
      <c r="V16" s="332"/>
      <c r="W16" s="332"/>
      <c r="X16" s="332"/>
      <c r="Y16" s="328"/>
      <c r="Z16" s="341"/>
      <c r="AA16" s="130"/>
      <c r="AB16" s="130"/>
      <c r="AC16" s="130"/>
    </row>
    <row r="17" spans="2:29" s="72" customFormat="1" ht="15">
      <c r="B17" s="180" t="s">
        <v>386</v>
      </c>
      <c r="C17" s="377"/>
      <c r="D17" s="86"/>
      <c r="E17" s="71"/>
      <c r="F17" s="85"/>
      <c r="G17" s="169"/>
      <c r="H17" s="169"/>
      <c r="I17" s="368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2"/>
      <c r="U17" s="332"/>
      <c r="V17" s="332"/>
      <c r="W17" s="332"/>
      <c r="X17" s="332"/>
      <c r="Y17" s="328"/>
      <c r="Z17" s="341"/>
      <c r="AA17" s="130"/>
      <c r="AB17" s="130"/>
      <c r="AC17" s="130"/>
    </row>
    <row r="18" spans="2:29" s="72" customFormat="1" ht="15">
      <c r="B18" s="180" t="s">
        <v>387</v>
      </c>
      <c r="C18" s="377"/>
      <c r="D18" s="86"/>
      <c r="E18" s="71"/>
      <c r="F18" s="85"/>
      <c r="G18" s="169"/>
      <c r="H18" s="169"/>
      <c r="I18" s="368"/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2"/>
      <c r="U18" s="332"/>
      <c r="V18" s="332"/>
      <c r="W18" s="332"/>
      <c r="X18" s="332"/>
      <c r="Y18" s="328"/>
      <c r="Z18" s="341"/>
      <c r="AA18" s="130"/>
      <c r="AB18" s="130"/>
      <c r="AC18" s="130"/>
    </row>
    <row r="19" spans="2:29" s="72" customFormat="1" ht="15">
      <c r="B19" s="180" t="s">
        <v>388</v>
      </c>
      <c r="C19" s="377"/>
      <c r="D19" s="86"/>
      <c r="E19" s="71"/>
      <c r="F19" s="85"/>
      <c r="G19" s="169"/>
      <c r="H19" s="169"/>
      <c r="I19" s="368"/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2"/>
      <c r="U19" s="332"/>
      <c r="V19" s="332"/>
      <c r="W19" s="332"/>
      <c r="X19" s="332"/>
      <c r="Y19" s="328"/>
      <c r="Z19" s="341"/>
      <c r="AA19" s="130"/>
      <c r="AB19" s="130"/>
      <c r="AC19" s="130"/>
    </row>
    <row r="20" spans="2:29" s="72" customFormat="1" ht="15">
      <c r="B20" s="180" t="s">
        <v>389</v>
      </c>
      <c r="C20" s="377"/>
      <c r="D20" s="86"/>
      <c r="E20" s="71"/>
      <c r="F20" s="85"/>
      <c r="G20" s="169"/>
      <c r="H20" s="169"/>
      <c r="I20" s="368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2"/>
      <c r="U20" s="332"/>
      <c r="V20" s="332"/>
      <c r="W20" s="332"/>
      <c r="X20" s="332"/>
      <c r="Y20" s="328"/>
      <c r="Z20" s="341"/>
      <c r="AA20" s="130"/>
      <c r="AB20" s="130"/>
      <c r="AC20" s="130"/>
    </row>
    <row r="21" spans="2:29" s="72" customFormat="1" ht="15">
      <c r="B21" s="180" t="s">
        <v>390</v>
      </c>
      <c r="C21" s="377"/>
      <c r="D21" s="86"/>
      <c r="E21" s="71"/>
      <c r="F21" s="85"/>
      <c r="G21" s="169"/>
      <c r="H21" s="169"/>
      <c r="I21" s="368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2"/>
      <c r="U21" s="332"/>
      <c r="V21" s="332"/>
      <c r="W21" s="332"/>
      <c r="X21" s="332"/>
      <c r="Y21" s="328"/>
      <c r="Z21" s="341"/>
      <c r="AA21" s="130"/>
      <c r="AB21" s="130"/>
      <c r="AC21" s="130"/>
    </row>
    <row r="22" spans="2:29" s="72" customFormat="1" ht="15.4" customHeight="1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5"/>
      <c r="U22" s="335"/>
      <c r="V22" s="333"/>
      <c r="W22" s="335"/>
      <c r="X22" s="335"/>
      <c r="Y22" s="333"/>
      <c r="Z22" s="333"/>
      <c r="AA22" s="130"/>
      <c r="AB22" s="130"/>
      <c r="AC22" s="130"/>
    </row>
    <row r="23" spans="2:29" s="72" customFormat="1" ht="12.75">
      <c r="B23" s="69" t="s">
        <v>392</v>
      </c>
      <c r="C23" s="587" t="s">
        <v>913</v>
      </c>
      <c r="D23" s="590"/>
      <c r="E23" s="590"/>
      <c r="F23" s="591"/>
      <c r="G23" s="169"/>
      <c r="H23" s="169"/>
      <c r="I23" s="371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2.75">
      <c r="B24" s="69" t="s">
        <v>393</v>
      </c>
      <c r="C24" s="408" t="s">
        <v>794</v>
      </c>
      <c r="D24" s="257"/>
      <c r="E24" s="256"/>
      <c r="F24" s="375"/>
      <c r="G24" s="43"/>
      <c r="H24" s="169"/>
      <c r="I24" s="371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15" customHeight="1">
      <c r="B25" s="69" t="s">
        <v>384</v>
      </c>
      <c r="C25" s="410" t="s">
        <v>795</v>
      </c>
      <c r="D25" s="257"/>
      <c r="E25" s="256"/>
      <c r="F25" s="375"/>
      <c r="G25" s="43"/>
      <c r="H25" s="169"/>
      <c r="I25" s="371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15" customHeight="1">
      <c r="B26" s="69" t="s">
        <v>394</v>
      </c>
      <c r="C26" s="408" t="s">
        <v>914</v>
      </c>
      <c r="D26" s="257"/>
      <c r="E26" s="256"/>
      <c r="F26" s="375"/>
      <c r="G26" s="43"/>
      <c r="H26" s="160"/>
      <c r="I26" s="371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15" customHeight="1">
      <c r="B27" s="69" t="s">
        <v>395</v>
      </c>
      <c r="C27" s="408" t="s">
        <v>915</v>
      </c>
      <c r="D27" s="257"/>
      <c r="E27" s="256"/>
      <c r="F27" s="375"/>
      <c r="G27" s="43"/>
      <c r="H27" s="160"/>
      <c r="I27" s="371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15" customHeight="1">
      <c r="B28" s="69" t="s">
        <v>396</v>
      </c>
      <c r="C28" s="408" t="s">
        <v>916</v>
      </c>
      <c r="D28" s="257"/>
      <c r="E28" s="256"/>
      <c r="F28" s="375"/>
      <c r="G28" s="43"/>
      <c r="H28" s="160"/>
      <c r="I28" s="371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15" customHeight="1">
      <c r="B29" s="69" t="s">
        <v>397</v>
      </c>
      <c r="C29" s="410" t="s">
        <v>918</v>
      </c>
      <c r="D29" s="257"/>
      <c r="E29" s="256"/>
      <c r="F29" s="375"/>
      <c r="G29" s="43"/>
      <c r="H29" s="160"/>
      <c r="I29" s="371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15" customHeight="1">
      <c r="B30" s="69" t="s">
        <v>398</v>
      </c>
      <c r="C30" s="431" t="s">
        <v>1139</v>
      </c>
      <c r="D30" s="257"/>
      <c r="E30" s="256"/>
      <c r="F30" s="375"/>
      <c r="G30" s="43"/>
      <c r="H30" s="160"/>
      <c r="I30" s="371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15" customHeight="1">
      <c r="B31" s="69" t="s">
        <v>399</v>
      </c>
      <c r="C31" s="408" t="s">
        <v>797</v>
      </c>
      <c r="D31" s="257"/>
      <c r="E31" s="256"/>
      <c r="F31" s="375"/>
      <c r="G31" s="43"/>
      <c r="H31" s="160"/>
      <c r="I31" s="371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2.75">
      <c r="B32" s="69" t="s">
        <v>400</v>
      </c>
      <c r="C32" s="408" t="s">
        <v>919</v>
      </c>
      <c r="D32" s="119"/>
      <c r="E32" s="119"/>
      <c r="F32" s="119"/>
      <c r="G32" s="43"/>
      <c r="H32" s="160"/>
      <c r="I32" s="371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15" customHeight="1">
      <c r="B33" s="69" t="s">
        <v>401</v>
      </c>
      <c r="C33" s="587" t="s">
        <v>920</v>
      </c>
      <c r="D33" s="588"/>
      <c r="E33" s="588"/>
      <c r="F33" s="589"/>
      <c r="G33" s="169"/>
      <c r="H33" s="169"/>
      <c r="I33" s="371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2.75">
      <c r="B34" s="69" t="s">
        <v>418</v>
      </c>
      <c r="C34" s="587" t="s">
        <v>926</v>
      </c>
      <c r="D34" s="588"/>
      <c r="E34" s="588"/>
      <c r="F34" s="589"/>
      <c r="G34" s="169"/>
      <c r="H34" s="169"/>
      <c r="I34" s="371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15" customHeight="1">
      <c r="B35" s="69" t="s">
        <v>419</v>
      </c>
      <c r="C35" s="587" t="s">
        <v>921</v>
      </c>
      <c r="D35" s="588"/>
      <c r="E35" s="588"/>
      <c r="F35" s="589"/>
      <c r="G35" s="169"/>
      <c r="H35" s="169"/>
      <c r="I35" s="371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2.75">
      <c r="B36" s="69" t="s">
        <v>420</v>
      </c>
      <c r="C36" s="587" t="s">
        <v>922</v>
      </c>
      <c r="D36" s="588"/>
      <c r="E36" s="588"/>
      <c r="F36" s="589"/>
      <c r="G36" s="217"/>
      <c r="H36" s="217"/>
      <c r="I36" s="371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3.5" thickBot="1">
      <c r="B37" s="73"/>
      <c r="C37" s="584"/>
      <c r="D37" s="585"/>
      <c r="E37" s="585"/>
      <c r="F37" s="586"/>
      <c r="G37" s="83"/>
      <c r="H37" s="83"/>
      <c r="I37" s="84"/>
      <c r="J37" s="184"/>
      <c r="K37" s="58"/>
      <c r="L37" s="57"/>
    </row>
    <row r="38" spans="2:12" ht="15.7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9.5" thickBot="1">
      <c r="B39" s="500" t="s">
        <v>707</v>
      </c>
      <c r="C39" s="501"/>
      <c r="D39" s="501"/>
      <c r="E39" s="501"/>
      <c r="F39" s="501"/>
      <c r="G39" s="501"/>
      <c r="H39" s="502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  <mergeCell ref="B2:B4"/>
    <mergeCell ref="C2:H2"/>
    <mergeCell ref="J2:L2"/>
    <mergeCell ref="J3:L3"/>
    <mergeCell ref="C4:H4"/>
    <mergeCell ref="J4:L4"/>
    <mergeCell ref="D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.75" thickBot="1"/>
    <row r="2" spans="2:12" ht="16.15" customHeight="1" thickBot="1">
      <c r="B2" s="542" t="s">
        <v>640</v>
      </c>
      <c r="C2" s="566" t="str">
        <f>Technologie!D13</f>
        <v>Mrazicí boxy</v>
      </c>
      <c r="D2" s="567"/>
      <c r="E2" s="567"/>
      <c r="F2" s="567"/>
      <c r="G2" s="567"/>
      <c r="H2" s="568"/>
      <c r="I2" s="40" t="str">
        <f>'Celkem  Nab+Tech'!G2</f>
        <v>Firma</v>
      </c>
      <c r="J2" s="545" t="str">
        <f>Technologie!G2</f>
        <v>XY</v>
      </c>
      <c r="K2" s="546"/>
      <c r="L2" s="547"/>
    </row>
    <row r="3" spans="2:12" ht="15" customHeight="1" thickBot="1">
      <c r="B3" s="543"/>
      <c r="C3" s="264" t="s">
        <v>907</v>
      </c>
      <c r="D3" s="494"/>
      <c r="E3" s="494"/>
      <c r="F3" s="494"/>
      <c r="G3" s="494"/>
      <c r="H3" s="495"/>
      <c r="I3" s="40" t="str">
        <f>'Celkem  Nab+Tech'!G3</f>
        <v>Projekt</v>
      </c>
      <c r="J3" s="545" t="str">
        <f>Technologie!G3</f>
        <v>Makro  České Budějovice - remodelling chlazení</v>
      </c>
      <c r="K3" s="546"/>
      <c r="L3" s="547"/>
    </row>
    <row r="4" spans="2:12" ht="16.5" thickBot="1">
      <c r="B4" s="544"/>
      <c r="C4" s="572"/>
      <c r="D4" s="573"/>
      <c r="E4" s="573"/>
      <c r="F4" s="573"/>
      <c r="G4" s="573"/>
      <c r="H4" s="574"/>
      <c r="I4" s="40" t="str">
        <f>'Celkem  Nab+Tech'!G4</f>
        <v>Datum nabídky</v>
      </c>
      <c r="J4" s="575" t="str">
        <f>Technologie!G4</f>
        <v>XX.XX.2021</v>
      </c>
      <c r="K4" s="576"/>
      <c r="L4" s="577"/>
    </row>
    <row r="5" spans="2:12" ht="15">
      <c r="B5" s="556" t="s">
        <v>934</v>
      </c>
      <c r="C5" s="557"/>
      <c r="D5" s="557"/>
      <c r="E5" s="557"/>
      <c r="F5" s="557"/>
      <c r="G5" s="557"/>
      <c r="H5" s="557"/>
      <c r="I5" s="557"/>
      <c r="J5" s="557"/>
      <c r="K5" s="557"/>
      <c r="L5" s="558"/>
    </row>
    <row r="6" spans="2:12" ht="14.65" customHeight="1">
      <c r="B6" s="581" t="s">
        <v>909</v>
      </c>
      <c r="C6" s="582"/>
      <c r="D6" s="582"/>
      <c r="E6" s="582"/>
      <c r="F6" s="582"/>
      <c r="G6" s="582"/>
      <c r="H6" s="582"/>
      <c r="I6" s="582"/>
      <c r="J6" s="582"/>
      <c r="K6" s="582"/>
      <c r="L6" s="583"/>
    </row>
    <row r="7" spans="2:12" ht="14.65" customHeight="1">
      <c r="B7" s="526" t="s">
        <v>1139</v>
      </c>
      <c r="C7" s="523"/>
      <c r="D7" s="523"/>
      <c r="E7" s="523"/>
      <c r="F7" s="523"/>
      <c r="G7" s="523"/>
      <c r="H7" s="523"/>
      <c r="I7" s="523"/>
      <c r="J7" s="523"/>
      <c r="K7" s="523"/>
      <c r="L7" s="527"/>
    </row>
    <row r="8" spans="2:28" ht="15.75" thickBot="1">
      <c r="B8" s="528" t="s">
        <v>925</v>
      </c>
      <c r="C8" s="529"/>
      <c r="D8" s="529"/>
      <c r="E8" s="529"/>
      <c r="F8" s="529"/>
      <c r="G8" s="529"/>
      <c r="H8" s="529"/>
      <c r="I8" s="529"/>
      <c r="J8" s="529"/>
      <c r="K8" s="529"/>
      <c r="L8" s="530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</row>
    <row r="9" spans="2:28" ht="14.45" customHeight="1">
      <c r="B9" s="562" t="s">
        <v>85</v>
      </c>
      <c r="C9" s="564" t="s">
        <v>910</v>
      </c>
      <c r="D9" s="396" t="s">
        <v>739</v>
      </c>
      <c r="E9" s="396"/>
      <c r="F9" s="429" t="s">
        <v>1131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17" t="s">
        <v>697</v>
      </c>
      <c r="L9" s="518"/>
      <c r="Q9" s="322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2:28" ht="30.75" thickBot="1">
      <c r="B10" s="563"/>
      <c r="C10" s="565"/>
      <c r="D10" s="398" t="s">
        <v>911</v>
      </c>
      <c r="E10" s="129"/>
      <c r="F10" s="129" t="s">
        <v>1132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  <c r="Q10" s="322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28"/>
      <c r="S11" s="328"/>
      <c r="T11" s="328"/>
      <c r="U11" s="328"/>
      <c r="V11" s="328"/>
      <c r="W11" s="328"/>
      <c r="X11" s="328"/>
      <c r="Y11" s="328"/>
      <c r="Z11" s="328"/>
      <c r="AA11" s="130"/>
      <c r="AB11" s="130"/>
    </row>
    <row r="12" spans="2:28" s="72" customFormat="1" ht="15">
      <c r="B12" s="180" t="s">
        <v>447</v>
      </c>
      <c r="C12" s="378" t="s">
        <v>1165</v>
      </c>
      <c r="D12" s="185"/>
      <c r="E12" s="186"/>
      <c r="F12" s="85"/>
      <c r="G12" s="181"/>
      <c r="H12" s="181"/>
      <c r="I12" s="368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2"/>
      <c r="T12" s="332"/>
      <c r="U12" s="332"/>
      <c r="V12" s="332"/>
      <c r="W12" s="332"/>
      <c r="X12" s="332"/>
      <c r="Y12" s="328"/>
      <c r="Z12" s="341"/>
      <c r="AA12" s="130"/>
      <c r="AB12" s="130"/>
    </row>
    <row r="13" spans="2:28" s="72" customFormat="1" ht="15">
      <c r="B13" s="180" t="s">
        <v>507</v>
      </c>
      <c r="C13" s="377" t="s">
        <v>1171</v>
      </c>
      <c r="D13" s="86"/>
      <c r="E13" s="71"/>
      <c r="F13" s="85"/>
      <c r="G13" s="169"/>
      <c r="H13" s="169"/>
      <c r="I13" s="369">
        <v>2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2"/>
      <c r="T13" s="332"/>
      <c r="U13" s="332"/>
      <c r="V13" s="332"/>
      <c r="W13" s="332"/>
      <c r="X13" s="332"/>
      <c r="Y13" s="328"/>
      <c r="Z13" s="341"/>
      <c r="AA13" s="130"/>
      <c r="AB13" s="130"/>
    </row>
    <row r="14" spans="2:28" s="72" customFormat="1" ht="15">
      <c r="B14" s="180" t="s">
        <v>508</v>
      </c>
      <c r="C14" s="377" t="s">
        <v>1166</v>
      </c>
      <c r="D14" s="86"/>
      <c r="E14" s="71"/>
      <c r="F14" s="85"/>
      <c r="G14" s="169"/>
      <c r="H14" s="169"/>
      <c r="I14" s="369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2"/>
      <c r="U14" s="332"/>
      <c r="V14" s="332"/>
      <c r="W14" s="332"/>
      <c r="X14" s="332"/>
      <c r="Y14" s="328"/>
      <c r="Z14" s="341"/>
      <c r="AA14" s="130"/>
      <c r="AB14" s="130"/>
    </row>
    <row r="15" spans="2:28" s="72" customFormat="1" ht="15">
      <c r="B15" s="180" t="s">
        <v>509</v>
      </c>
      <c r="C15" s="377" t="s">
        <v>1167</v>
      </c>
      <c r="D15" s="86"/>
      <c r="E15" s="71"/>
      <c r="F15" s="85"/>
      <c r="G15" s="169"/>
      <c r="H15" s="169"/>
      <c r="I15" s="369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2"/>
      <c r="T15" s="332"/>
      <c r="U15" s="332"/>
      <c r="V15" s="332"/>
      <c r="W15" s="332"/>
      <c r="X15" s="332"/>
      <c r="Y15" s="328"/>
      <c r="Z15" s="341"/>
      <c r="AA15" s="130"/>
      <c r="AB15" s="130"/>
    </row>
    <row r="16" spans="2:28" s="72" customFormat="1" ht="15">
      <c r="B16" s="180" t="s">
        <v>448</v>
      </c>
      <c r="C16" s="377" t="s">
        <v>1168</v>
      </c>
      <c r="D16" s="86"/>
      <c r="E16" s="71"/>
      <c r="F16" s="85"/>
      <c r="G16" s="169"/>
      <c r="H16" s="169"/>
      <c r="I16" s="369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2"/>
      <c r="T16" s="332"/>
      <c r="U16" s="332"/>
      <c r="V16" s="332"/>
      <c r="W16" s="332"/>
      <c r="X16" s="332"/>
      <c r="Y16" s="328"/>
      <c r="Z16" s="341"/>
      <c r="AA16" s="130"/>
      <c r="AB16" s="130"/>
    </row>
    <row r="17" spans="2:28" s="72" customFormat="1" ht="15">
      <c r="B17" s="180" t="s">
        <v>499</v>
      </c>
      <c r="C17" s="377" t="s">
        <v>1169</v>
      </c>
      <c r="D17" s="86"/>
      <c r="E17" s="71"/>
      <c r="F17" s="85"/>
      <c r="G17" s="169"/>
      <c r="H17" s="169"/>
      <c r="I17" s="369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4"/>
      <c r="R17" s="332"/>
      <c r="S17" s="332"/>
      <c r="T17" s="332"/>
      <c r="U17" s="332"/>
      <c r="V17" s="332"/>
      <c r="W17" s="332"/>
      <c r="X17" s="332"/>
      <c r="Y17" s="328"/>
      <c r="Z17" s="341"/>
      <c r="AA17" s="130"/>
      <c r="AB17" s="130"/>
    </row>
    <row r="18" spans="2:28" s="72" customFormat="1" ht="15">
      <c r="B18" s="180" t="s">
        <v>500</v>
      </c>
      <c r="C18" s="377" t="s">
        <v>1170</v>
      </c>
      <c r="D18" s="86"/>
      <c r="E18" s="71"/>
      <c r="F18" s="85"/>
      <c r="G18" s="169"/>
      <c r="H18" s="169"/>
      <c r="I18" s="369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4"/>
      <c r="R18" s="332"/>
      <c r="S18" s="332"/>
      <c r="T18" s="332"/>
      <c r="U18" s="332"/>
      <c r="V18" s="332"/>
      <c r="W18" s="332"/>
      <c r="X18" s="332"/>
      <c r="Y18" s="328"/>
      <c r="Z18" s="341"/>
      <c r="AA18" s="130"/>
      <c r="AB18" s="130"/>
    </row>
    <row r="19" spans="2:28" s="72" customFormat="1" ht="15">
      <c r="B19" s="180" t="s">
        <v>501</v>
      </c>
      <c r="C19" s="377"/>
      <c r="D19" s="86"/>
      <c r="E19" s="71"/>
      <c r="F19" s="85"/>
      <c r="G19" s="169"/>
      <c r="H19" s="169"/>
      <c r="I19" s="369"/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2"/>
      <c r="T19" s="332"/>
      <c r="U19" s="332"/>
      <c r="V19" s="332"/>
      <c r="W19" s="332"/>
      <c r="X19" s="332"/>
      <c r="Y19" s="328"/>
      <c r="Z19" s="341"/>
      <c r="AA19" s="130"/>
      <c r="AB19" s="130"/>
    </row>
    <row r="20" spans="2:28" s="72" customFormat="1" ht="15">
      <c r="B20" s="180" t="s">
        <v>502</v>
      </c>
      <c r="C20" s="377"/>
      <c r="D20" s="86"/>
      <c r="E20" s="71"/>
      <c r="F20" s="85"/>
      <c r="G20" s="169"/>
      <c r="H20" s="169"/>
      <c r="I20" s="369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4"/>
      <c r="R20" s="332"/>
      <c r="S20" s="332"/>
      <c r="T20" s="332"/>
      <c r="U20" s="332"/>
      <c r="V20" s="332"/>
      <c r="W20" s="332"/>
      <c r="X20" s="332"/>
      <c r="Y20" s="328"/>
      <c r="Z20" s="341"/>
      <c r="AA20" s="130"/>
      <c r="AB20" s="130"/>
    </row>
    <row r="21" spans="2:28" s="72" customFormat="1" ht="15">
      <c r="B21" s="180" t="s">
        <v>503</v>
      </c>
      <c r="C21" s="377"/>
      <c r="D21" s="86"/>
      <c r="E21" s="71"/>
      <c r="F21" s="85"/>
      <c r="G21" s="169"/>
      <c r="H21" s="169"/>
      <c r="I21" s="369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4"/>
      <c r="R21" s="332"/>
      <c r="S21" s="332"/>
      <c r="T21" s="332"/>
      <c r="U21" s="332"/>
      <c r="V21" s="332"/>
      <c r="W21" s="332"/>
      <c r="X21" s="332"/>
      <c r="Y21" s="328"/>
      <c r="Z21" s="341"/>
      <c r="AA21" s="130"/>
      <c r="AB21" s="130"/>
    </row>
    <row r="22" spans="2:28" s="72" customFormat="1" ht="15.4" customHeight="1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Q22" s="24"/>
      <c r="R22" s="335"/>
      <c r="S22" s="333"/>
      <c r="T22" s="332"/>
      <c r="U22" s="332"/>
      <c r="V22" s="332"/>
      <c r="W22" s="332"/>
      <c r="X22" s="332"/>
      <c r="Y22" s="328"/>
      <c r="Z22" s="341"/>
      <c r="AA22" s="130"/>
      <c r="AB22" s="130"/>
    </row>
    <row r="23" spans="2:28" s="72" customFormat="1" ht="15.75">
      <c r="B23" s="69" t="s">
        <v>502</v>
      </c>
      <c r="C23" s="587" t="s">
        <v>913</v>
      </c>
      <c r="D23" s="590"/>
      <c r="E23" s="590"/>
      <c r="F23" s="591"/>
      <c r="G23" s="169"/>
      <c r="H23" s="169"/>
      <c r="I23" s="371">
        <v>7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5"/>
      <c r="U23" s="335"/>
      <c r="V23" s="333"/>
      <c r="W23" s="335"/>
      <c r="X23" s="335"/>
      <c r="Y23" s="333"/>
      <c r="Z23" s="333"/>
      <c r="AA23" s="130"/>
      <c r="AB23" s="130"/>
    </row>
    <row r="24" spans="2:28" s="72" customFormat="1" ht="12.75">
      <c r="B24" s="69" t="s">
        <v>503</v>
      </c>
      <c r="C24" s="408" t="s">
        <v>794</v>
      </c>
      <c r="D24" s="257"/>
      <c r="E24" s="256"/>
      <c r="F24" s="375"/>
      <c r="G24" s="43"/>
      <c r="H24" s="169"/>
      <c r="I24" s="371">
        <v>9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15" customHeight="1">
      <c r="B25" s="69" t="s">
        <v>504</v>
      </c>
      <c r="C25" s="410" t="s">
        <v>795</v>
      </c>
      <c r="D25" s="257"/>
      <c r="E25" s="256"/>
      <c r="F25" s="375"/>
      <c r="G25" s="43"/>
      <c r="H25" s="169"/>
      <c r="I25" s="371">
        <v>9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15" customHeight="1">
      <c r="B26" s="69" t="s">
        <v>505</v>
      </c>
      <c r="C26" s="408" t="s">
        <v>914</v>
      </c>
      <c r="D26" s="257"/>
      <c r="E26" s="256"/>
      <c r="F26" s="375"/>
      <c r="G26" s="43"/>
      <c r="H26" s="160"/>
      <c r="I26" s="371">
        <v>5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15" customHeight="1">
      <c r="B27" s="69" t="s">
        <v>506</v>
      </c>
      <c r="C27" s="408" t="s">
        <v>915</v>
      </c>
      <c r="D27" s="257"/>
      <c r="E27" s="256"/>
      <c r="F27" s="375"/>
      <c r="G27" s="43"/>
      <c r="H27" s="160"/>
      <c r="I27" s="364">
        <v>2</v>
      </c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15" customHeight="1">
      <c r="B28" s="69" t="s">
        <v>449</v>
      </c>
      <c r="C28" s="408" t="s">
        <v>916</v>
      </c>
      <c r="D28" s="257"/>
      <c r="E28" s="256"/>
      <c r="F28" s="375"/>
      <c r="G28" s="43"/>
      <c r="H28" s="160"/>
      <c r="I28" s="371">
        <v>18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15" customHeight="1">
      <c r="B29" s="69" t="s">
        <v>491</v>
      </c>
      <c r="C29" s="410" t="s">
        <v>918</v>
      </c>
      <c r="D29" s="257"/>
      <c r="E29" s="256"/>
      <c r="F29" s="375"/>
      <c r="G29" s="43"/>
      <c r="H29" s="160"/>
      <c r="I29" s="371">
        <v>7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15" customHeight="1">
      <c r="B30" s="69" t="s">
        <v>492</v>
      </c>
      <c r="C30" s="431" t="s">
        <v>1139</v>
      </c>
      <c r="D30" s="257"/>
      <c r="E30" s="256"/>
      <c r="F30" s="375"/>
      <c r="G30" s="43"/>
      <c r="H30" s="160"/>
      <c r="I30" s="371">
        <v>9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15" customHeight="1">
      <c r="B31" s="69" t="s">
        <v>493</v>
      </c>
      <c r="C31" s="408" t="s">
        <v>797</v>
      </c>
      <c r="D31" s="257"/>
      <c r="E31" s="256"/>
      <c r="F31" s="375"/>
      <c r="G31" s="43"/>
      <c r="H31" s="160"/>
      <c r="I31" s="371">
        <v>2</v>
      </c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2.75">
      <c r="B32" s="69" t="s">
        <v>494</v>
      </c>
      <c r="C32" s="408" t="s">
        <v>919</v>
      </c>
      <c r="D32" s="119"/>
      <c r="E32" s="119"/>
      <c r="F32" s="119"/>
      <c r="G32" s="43"/>
      <c r="H32" s="160"/>
      <c r="I32" s="371">
        <v>9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15" customHeight="1">
      <c r="B33" s="69" t="s">
        <v>495</v>
      </c>
      <c r="C33" s="587" t="s">
        <v>920</v>
      </c>
      <c r="D33" s="588"/>
      <c r="E33" s="588"/>
      <c r="F33" s="589"/>
      <c r="G33" s="169"/>
      <c r="H33" s="169"/>
      <c r="I33" s="371">
        <v>9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2.75">
      <c r="B34" s="69" t="s">
        <v>496</v>
      </c>
      <c r="C34" s="587" t="s">
        <v>926</v>
      </c>
      <c r="D34" s="588"/>
      <c r="E34" s="588"/>
      <c r="F34" s="589"/>
      <c r="G34" s="169"/>
      <c r="H34" s="169"/>
      <c r="I34" s="371">
        <v>7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15" customHeight="1">
      <c r="B35" s="69" t="s">
        <v>497</v>
      </c>
      <c r="C35" s="587" t="s">
        <v>921</v>
      </c>
      <c r="D35" s="588"/>
      <c r="E35" s="588"/>
      <c r="F35" s="589"/>
      <c r="G35" s="169"/>
      <c r="H35" s="169"/>
      <c r="I35" s="371">
        <v>7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2.75">
      <c r="B36" s="69" t="s">
        <v>498</v>
      </c>
      <c r="C36" s="587" t="s">
        <v>922</v>
      </c>
      <c r="D36" s="588"/>
      <c r="E36" s="588"/>
      <c r="F36" s="589"/>
      <c r="G36" s="217"/>
      <c r="H36" s="217"/>
      <c r="I36" s="371">
        <v>9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2.75">
      <c r="B37" s="69" t="s">
        <v>450</v>
      </c>
      <c r="C37" s="587" t="s">
        <v>928</v>
      </c>
      <c r="D37" s="588"/>
      <c r="E37" s="588"/>
      <c r="F37" s="589"/>
      <c r="G37" s="217"/>
      <c r="H37" s="217"/>
      <c r="I37" s="371">
        <v>7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3.5" thickBot="1">
      <c r="B38" s="73"/>
      <c r="C38" s="584"/>
      <c r="D38" s="585"/>
      <c r="E38" s="585"/>
      <c r="F38" s="586"/>
      <c r="G38" s="83"/>
      <c r="H38" s="83"/>
      <c r="I38" s="84"/>
      <c r="J38" s="184"/>
      <c r="K38" s="58"/>
      <c r="L38" s="57"/>
    </row>
    <row r="39" spans="2:12" ht="15.7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9.5" thickBot="1">
      <c r="B40" s="500" t="s">
        <v>707</v>
      </c>
      <c r="C40" s="501"/>
      <c r="D40" s="501"/>
      <c r="E40" s="501"/>
      <c r="F40" s="501"/>
      <c r="G40" s="501"/>
      <c r="H40" s="502"/>
      <c r="I40" s="221">
        <f>SUM(I12:I38)</f>
        <v>125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" name="Bereich2_4_1_1_1_1"/>
    <protectedRange sqref="G27" name="Bereich2_1_3_1_1_1_1"/>
    <protectedRange sqref="F33:F35 F23" name="Bereich2_1_3_4"/>
    <protectedRange sqref="F36" name="Bereich2_1_3_2_1"/>
    <protectedRange sqref="F22" name="Bereich2_1_3_2_1_1"/>
    <protectedRange sqref="I27" name="Bereich2_4_1_1_1_1_1"/>
  </protectedRanges>
  <mergeCells count="23"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0"/>
  <sheetViews>
    <sheetView zoomScale="60" zoomScaleNormal="60" workbookViewId="0" topLeftCell="A1">
      <selection activeCell="E39" sqref="E39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3.421875" style="0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.75" thickBot="1"/>
    <row r="2" spans="2:24" ht="21.75" thickBot="1">
      <c r="B2" s="17"/>
      <c r="C2" s="18"/>
      <c r="D2" s="441" t="str">
        <f>'Celkem  Nab+Tech'!D2:F2</f>
        <v xml:space="preserve">MAKRO Cash &amp; Carry CR </v>
      </c>
      <c r="E2" s="442"/>
      <c r="F2" s="443"/>
      <c r="G2" s="35" t="s">
        <v>681</v>
      </c>
      <c r="H2" s="268" t="str">
        <f>'Celkem  Nab+Tech'!H2</f>
        <v>XY</v>
      </c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</row>
    <row r="3" spans="2:24" s="16" customFormat="1" ht="30.75" thickBot="1">
      <c r="B3" s="14"/>
      <c r="C3" s="15"/>
      <c r="D3" s="444"/>
      <c r="E3" s="445"/>
      <c r="F3" s="446"/>
      <c r="G3" s="36" t="s">
        <v>682</v>
      </c>
      <c r="H3" s="269" t="str">
        <f>'Celkem  Nab+Tech'!H3</f>
        <v>Makro  České Budějovice - remodelling chlazení</v>
      </c>
      <c r="I3" s="329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</row>
    <row r="4" spans="2:24" ht="21.75" thickBot="1">
      <c r="B4" s="19"/>
      <c r="C4" s="20"/>
      <c r="D4" s="447" t="s">
        <v>694</v>
      </c>
      <c r="E4" s="448"/>
      <c r="F4" s="449"/>
      <c r="G4" s="37" t="s">
        <v>683</v>
      </c>
      <c r="H4" s="270" t="str">
        <f>'Celkem  Nab+Tech'!H4</f>
        <v>XX.XX.2021</v>
      </c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</row>
    <row r="5" spans="5:24" ht="15.75" thickBot="1">
      <c r="E5" s="2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</row>
    <row r="6" spans="2:24" ht="15">
      <c r="B6" s="470" t="s">
        <v>695</v>
      </c>
      <c r="C6" s="471"/>
      <c r="D6" s="476" t="s">
        <v>696</v>
      </c>
      <c r="E6" s="476" t="s">
        <v>685</v>
      </c>
      <c r="F6" s="478" t="s">
        <v>686</v>
      </c>
      <c r="G6" s="435" t="s">
        <v>697</v>
      </c>
      <c r="H6" s="436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</row>
    <row r="7" spans="2:24" ht="15.75" thickBot="1">
      <c r="B7" s="472"/>
      <c r="C7" s="473"/>
      <c r="D7" s="477"/>
      <c r="E7" s="477"/>
      <c r="F7" s="479"/>
      <c r="G7" s="133" t="s">
        <v>687</v>
      </c>
      <c r="H7" s="138" t="s">
        <v>688</v>
      </c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</row>
    <row r="8" spans="2:24" s="9" customFormat="1" ht="15">
      <c r="B8" s="137" t="s">
        <v>0</v>
      </c>
      <c r="C8" s="474" t="s">
        <v>708</v>
      </c>
      <c r="D8" s="474"/>
      <c r="E8" s="474"/>
      <c r="F8" s="474"/>
      <c r="G8" s="474"/>
      <c r="H8" s="475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</row>
    <row r="9" spans="2:24" ht="15">
      <c r="B9" s="3"/>
      <c r="C9" s="13" t="s">
        <v>5</v>
      </c>
      <c r="D9" s="12" t="s">
        <v>699</v>
      </c>
      <c r="E9" s="297">
        <f>'C 1.01'!H76</f>
        <v>1104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1"/>
      <c r="J9" s="328"/>
      <c r="K9" s="328"/>
      <c r="L9" s="328"/>
      <c r="M9" s="332"/>
      <c r="N9" s="332"/>
      <c r="O9" s="332"/>
      <c r="P9" s="332"/>
      <c r="Q9" s="332"/>
      <c r="R9" s="332"/>
      <c r="S9" s="332"/>
      <c r="T9" s="332"/>
      <c r="U9" s="328"/>
      <c r="V9" s="328"/>
      <c r="W9" s="328"/>
      <c r="X9" s="328"/>
    </row>
    <row r="10" spans="2:24" ht="15">
      <c r="B10" s="3"/>
      <c r="C10" s="13" t="s">
        <v>6</v>
      </c>
      <c r="D10" s="12" t="s">
        <v>700</v>
      </c>
      <c r="E10" s="297">
        <f>'C 1.02'!H82</f>
        <v>82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1"/>
      <c r="J10" s="328"/>
      <c r="K10" s="328"/>
      <c r="L10" s="328"/>
      <c r="M10" s="332"/>
      <c r="N10" s="332"/>
      <c r="O10" s="332"/>
      <c r="P10" s="332"/>
      <c r="Q10" s="332"/>
      <c r="R10" s="332"/>
      <c r="S10" s="332"/>
      <c r="T10" s="332"/>
      <c r="U10" s="328"/>
      <c r="V10" s="328"/>
      <c r="W10" s="328"/>
      <c r="X10" s="328"/>
    </row>
    <row r="11" spans="2:24" ht="15">
      <c r="B11" s="3"/>
      <c r="C11" s="13" t="s">
        <v>7</v>
      </c>
      <c r="D11" s="12" t="s">
        <v>701</v>
      </c>
      <c r="E11" s="297">
        <f>'C 1.03'!H86</f>
        <v>846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1"/>
      <c r="J11" s="328"/>
      <c r="K11" s="328"/>
      <c r="L11" s="328"/>
      <c r="M11" s="332"/>
      <c r="N11" s="332"/>
      <c r="O11" s="332"/>
      <c r="P11" s="332"/>
      <c r="Q11" s="332"/>
      <c r="R11" s="332"/>
      <c r="S11" s="332"/>
      <c r="T11" s="332"/>
      <c r="U11" s="328"/>
      <c r="V11" s="328"/>
      <c r="W11" s="328"/>
      <c r="X11" s="328"/>
    </row>
    <row r="12" spans="2:24" ht="15">
      <c r="B12" s="3"/>
      <c r="C12" s="13" t="s">
        <v>8</v>
      </c>
      <c r="D12" s="12" t="s">
        <v>702</v>
      </c>
      <c r="E12" s="297">
        <f>'C 1.04'!H86</f>
        <v>58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1"/>
      <c r="J12" s="328"/>
      <c r="K12" s="328"/>
      <c r="L12" s="328"/>
      <c r="M12" s="332"/>
      <c r="N12" s="332"/>
      <c r="O12" s="332"/>
      <c r="P12" s="332"/>
      <c r="Q12" s="332"/>
      <c r="R12" s="332"/>
      <c r="S12" s="332"/>
      <c r="T12" s="332"/>
      <c r="U12" s="328"/>
      <c r="V12" s="328"/>
      <c r="W12" s="328"/>
      <c r="X12" s="328"/>
    </row>
    <row r="13" spans="2:24" ht="15">
      <c r="B13" s="3"/>
      <c r="C13" s="13" t="s">
        <v>9</v>
      </c>
      <c r="D13" s="12" t="s">
        <v>703</v>
      </c>
      <c r="E13" s="297">
        <f>'C 1.05'!H90</f>
        <v>55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1"/>
      <c r="J13" s="328"/>
      <c r="K13" s="328"/>
      <c r="L13" s="328"/>
      <c r="M13" s="332"/>
      <c r="N13" s="332"/>
      <c r="O13" s="332"/>
      <c r="P13" s="332"/>
      <c r="Q13" s="332"/>
      <c r="R13" s="332"/>
      <c r="S13" s="332"/>
      <c r="T13" s="332"/>
      <c r="U13" s="328"/>
      <c r="V13" s="328"/>
      <c r="W13" s="328"/>
      <c r="X13" s="328"/>
    </row>
    <row r="14" spans="2:24" ht="15">
      <c r="B14" s="3"/>
      <c r="C14" s="13" t="s">
        <v>14</v>
      </c>
      <c r="D14" s="12" t="s">
        <v>704</v>
      </c>
      <c r="E14" s="297">
        <f>'C 1.06'!H87</f>
        <v>268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1"/>
      <c r="J14" s="328"/>
      <c r="K14" s="328"/>
      <c r="L14" s="328"/>
      <c r="M14" s="332"/>
      <c r="N14" s="332"/>
      <c r="O14" s="332"/>
      <c r="P14" s="332"/>
      <c r="Q14" s="332"/>
      <c r="R14" s="332"/>
      <c r="S14" s="332"/>
      <c r="T14" s="332"/>
      <c r="U14" s="328"/>
      <c r="V14" s="328"/>
      <c r="W14" s="328"/>
      <c r="X14" s="328"/>
    </row>
    <row r="15" spans="2:24" ht="15.75" thickBot="1">
      <c r="B15" s="3"/>
      <c r="C15" s="13"/>
      <c r="D15" s="12"/>
      <c r="E15" s="297"/>
      <c r="F15" s="280"/>
      <c r="G15" s="247"/>
      <c r="H15" s="248"/>
      <c r="I15" s="331"/>
      <c r="J15" s="328"/>
      <c r="K15" s="328"/>
      <c r="L15" s="328"/>
      <c r="M15" s="332"/>
      <c r="N15" s="332"/>
      <c r="O15" s="332"/>
      <c r="P15" s="332"/>
      <c r="Q15" s="332"/>
      <c r="R15" s="332"/>
      <c r="S15" s="332"/>
      <c r="T15" s="332"/>
      <c r="U15" s="328"/>
      <c r="V15" s="328"/>
      <c r="W15" s="328"/>
      <c r="X15" s="328"/>
    </row>
    <row r="16" spans="2:24" s="24" customFormat="1" ht="15.75">
      <c r="B16" s="286"/>
      <c r="C16" s="464" t="s">
        <v>707</v>
      </c>
      <c r="D16" s="465"/>
      <c r="E16" s="303">
        <f>SUM(E9:E15)</f>
        <v>2413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3"/>
      <c r="J16" s="334"/>
      <c r="K16" s="335"/>
      <c r="L16" s="335"/>
      <c r="M16" s="335"/>
      <c r="N16" s="335"/>
      <c r="O16" s="333"/>
      <c r="P16" s="335"/>
      <c r="Q16" s="335"/>
      <c r="R16" s="333"/>
      <c r="S16" s="335"/>
      <c r="T16" s="335"/>
      <c r="U16" s="333"/>
      <c r="V16" s="333"/>
      <c r="W16" s="335"/>
      <c r="X16" s="335"/>
    </row>
    <row r="17" spans="2:24" ht="15.75" thickBot="1">
      <c r="B17" s="8"/>
      <c r="C17" s="6"/>
      <c r="D17" s="6"/>
      <c r="E17" s="21"/>
      <c r="F17" s="7"/>
      <c r="G17" s="4"/>
      <c r="H17" s="5"/>
      <c r="I17" s="331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</row>
    <row r="18" spans="2:24" s="9" customFormat="1" ht="15">
      <c r="B18" s="33" t="s">
        <v>1</v>
      </c>
      <c r="C18" s="474" t="s">
        <v>706</v>
      </c>
      <c r="D18" s="474"/>
      <c r="E18" s="474"/>
      <c r="F18" s="474"/>
      <c r="G18" s="474"/>
      <c r="H18" s="475"/>
      <c r="I18" s="331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</row>
    <row r="19" spans="2:24" ht="15.75">
      <c r="B19" s="3"/>
      <c r="C19" s="13" t="s">
        <v>11</v>
      </c>
      <c r="D19" s="12" t="s">
        <v>705</v>
      </c>
      <c r="E19" s="297">
        <f>'C 2.01'!H44</f>
        <v>138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1"/>
      <c r="J19" s="328"/>
      <c r="K19" s="328"/>
      <c r="L19" s="328"/>
      <c r="M19" s="328"/>
      <c r="N19" s="332"/>
      <c r="O19" s="332"/>
      <c r="P19" s="328"/>
      <c r="Q19" s="332"/>
      <c r="R19" s="332"/>
      <c r="S19" s="332"/>
      <c r="T19" s="332"/>
      <c r="U19" s="328"/>
      <c r="V19" s="333"/>
      <c r="W19" s="328"/>
      <c r="X19" s="328"/>
    </row>
    <row r="20" spans="2:24" ht="15">
      <c r="B20" s="3"/>
      <c r="C20" s="13" t="s">
        <v>12</v>
      </c>
      <c r="D20" s="12" t="s">
        <v>880</v>
      </c>
      <c r="E20" s="297"/>
      <c r="F20" s="280"/>
      <c r="G20" s="246"/>
      <c r="H20" s="245"/>
      <c r="I20" s="331"/>
      <c r="J20" s="328"/>
      <c r="K20" s="328"/>
      <c r="L20" s="328"/>
      <c r="M20" s="328"/>
      <c r="N20" s="328"/>
      <c r="O20" s="328"/>
      <c r="P20" s="328"/>
      <c r="Q20" s="328"/>
      <c r="R20" s="336"/>
      <c r="S20" s="328"/>
      <c r="T20" s="332"/>
      <c r="U20" s="328"/>
      <c r="V20" s="328"/>
      <c r="W20" s="328"/>
      <c r="X20" s="328"/>
    </row>
    <row r="21" spans="2:24" ht="15.75" thickBot="1">
      <c r="B21" s="3"/>
      <c r="C21" s="13"/>
      <c r="D21" s="12"/>
      <c r="E21" s="297"/>
      <c r="F21" s="281"/>
      <c r="G21" s="139"/>
      <c r="H21" s="140"/>
      <c r="I21" s="331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</row>
    <row r="22" spans="2:24" s="24" customFormat="1" ht="15.4" customHeight="1">
      <c r="B22" s="286"/>
      <c r="C22" s="464" t="s">
        <v>707</v>
      </c>
      <c r="D22" s="465"/>
      <c r="E22" s="303">
        <f>SUM(E19:E21)</f>
        <v>138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3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</row>
    <row r="23" spans="2:24" ht="15.75" thickBot="1">
      <c r="B23" s="8"/>
      <c r="C23" s="6"/>
      <c r="D23" s="6"/>
      <c r="E23" s="22"/>
      <c r="F23" s="23"/>
      <c r="G23" s="4"/>
      <c r="H23" s="5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</row>
    <row r="24" spans="2:24" s="24" customFormat="1" ht="15.75">
      <c r="B24" s="34" t="s">
        <v>2</v>
      </c>
      <c r="C24" s="474" t="s">
        <v>1104</v>
      </c>
      <c r="D24" s="474"/>
      <c r="E24" s="474"/>
      <c r="F24" s="474"/>
      <c r="G24" s="474"/>
      <c r="H24" s="47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</row>
    <row r="25" spans="2:24" ht="15">
      <c r="B25" s="3"/>
      <c r="C25" s="306" t="s">
        <v>10</v>
      </c>
      <c r="D25" s="12" t="s">
        <v>1105</v>
      </c>
      <c r="E25" s="308">
        <f>'C 3.01'!H40</f>
        <v>875.5</v>
      </c>
      <c r="F25" s="309">
        <f>'C 3.01'!I40</f>
        <v>0</v>
      </c>
      <c r="G25" s="310">
        <f>'C 3.01'!J40</f>
        <v>0</v>
      </c>
      <c r="H25" s="311">
        <f>'C 3.01'!K40</f>
        <v>0</v>
      </c>
      <c r="I25" s="337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</row>
    <row r="26" spans="2:24" ht="15.75" thickBot="1">
      <c r="B26" s="3"/>
      <c r="C26" s="306"/>
      <c r="D26" s="307"/>
      <c r="E26" s="308"/>
      <c r="F26" s="312"/>
      <c r="G26" s="313"/>
      <c r="H26" s="314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</row>
    <row r="27" spans="2:24" s="24" customFormat="1" ht="15.4" customHeight="1">
      <c r="B27" s="286"/>
      <c r="C27" s="464" t="s">
        <v>707</v>
      </c>
      <c r="D27" s="465"/>
      <c r="E27" s="315">
        <f>SUM(E25:E26)</f>
        <v>875.5</v>
      </c>
      <c r="F27" s="316">
        <f aca="true" t="shared" si="1" ref="F27:H27">SUM(F25:F26)</f>
        <v>0</v>
      </c>
      <c r="G27" s="317">
        <f t="shared" si="1"/>
        <v>0</v>
      </c>
      <c r="H27" s="316">
        <f t="shared" si="1"/>
        <v>0</v>
      </c>
      <c r="I27" s="338"/>
      <c r="J27" s="335"/>
      <c r="K27" s="335"/>
      <c r="L27" s="335"/>
      <c r="M27" s="335"/>
      <c r="N27" s="335"/>
      <c r="O27" s="333"/>
      <c r="P27" s="335"/>
      <c r="Q27" s="335"/>
      <c r="R27" s="335"/>
      <c r="S27" s="335"/>
      <c r="T27" s="335"/>
      <c r="U27" s="335"/>
      <c r="V27" s="333"/>
      <c r="W27" s="335"/>
      <c r="X27" s="335"/>
    </row>
    <row r="28" spans="2:24" ht="15.75" thickBot="1">
      <c r="B28" s="3"/>
      <c r="C28" s="4"/>
      <c r="D28" s="4"/>
      <c r="E28" s="10"/>
      <c r="F28" s="5"/>
      <c r="G28" s="4"/>
      <c r="H28" s="5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</row>
    <row r="29" spans="2:24" s="24" customFormat="1" ht="16.5" thickBot="1">
      <c r="B29" s="468" t="s">
        <v>709</v>
      </c>
      <c r="C29" s="469"/>
      <c r="D29" s="469"/>
      <c r="E29" s="298">
        <f>E16+E22+E27</f>
        <v>3426.5</v>
      </c>
      <c r="F29" s="282">
        <f aca="true" t="shared" si="2" ref="F29:H29">F16+F22+F27</f>
        <v>0</v>
      </c>
      <c r="G29" s="321">
        <f t="shared" si="2"/>
        <v>0</v>
      </c>
      <c r="H29" s="252">
        <f t="shared" si="2"/>
        <v>0</v>
      </c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</row>
    <row r="30" spans="5:24" ht="15.75" thickBot="1">
      <c r="E30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</row>
    <row r="31" spans="2:24" s="24" customFormat="1" ht="15.75">
      <c r="B31" s="30" t="s">
        <v>3</v>
      </c>
      <c r="C31" s="466" t="s">
        <v>710</v>
      </c>
      <c r="D31" s="466"/>
      <c r="E31" s="466"/>
      <c r="F31" s="466"/>
      <c r="G31" s="466"/>
      <c r="H31" s="467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</row>
    <row r="32" spans="2:24" ht="15.75" thickBot="1">
      <c r="B32" s="3"/>
      <c r="C32" s="13" t="s">
        <v>13</v>
      </c>
      <c r="D32" s="12" t="s">
        <v>711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</row>
    <row r="33" spans="2:24" s="24" customFormat="1" ht="16.15" customHeight="1" thickBot="1">
      <c r="B33" s="285"/>
      <c r="C33" s="464" t="s">
        <v>707</v>
      </c>
      <c r="D33" s="465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</row>
    <row r="34" spans="9:24" ht="15.75" thickBot="1"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</row>
    <row r="35" spans="2:24" s="24" customFormat="1" ht="15.75">
      <c r="B35" s="30" t="s">
        <v>4</v>
      </c>
      <c r="C35" s="466" t="s">
        <v>712</v>
      </c>
      <c r="D35" s="466"/>
      <c r="E35" s="466"/>
      <c r="F35" s="466"/>
      <c r="G35" s="466"/>
      <c r="H35" s="467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</row>
    <row r="36" spans="2:24" ht="15.75" thickBot="1">
      <c r="B36" s="3"/>
      <c r="C36" s="13" t="s">
        <v>15</v>
      </c>
      <c r="D36" s="12" t="s">
        <v>713</v>
      </c>
      <c r="E36" s="76">
        <f>'C 5.01 Extras'!F34</f>
        <v>57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</row>
    <row r="37" spans="2:24" s="24" customFormat="1" ht="16.15" customHeight="1" thickBot="1">
      <c r="B37" s="285"/>
      <c r="C37" s="464" t="s">
        <v>707</v>
      </c>
      <c r="D37" s="465"/>
      <c r="E37" s="77">
        <f>SUM(E36)</f>
        <v>57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</row>
    <row r="38" spans="2:24" ht="15.75" thickBot="1">
      <c r="B38" s="4"/>
      <c r="C38" s="4"/>
      <c r="D38" s="4"/>
      <c r="E38" s="10"/>
      <c r="F38" s="4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</row>
    <row r="39" spans="2:24" s="11" customFormat="1" ht="19.5" thickBot="1">
      <c r="B39" s="462" t="s">
        <v>692</v>
      </c>
      <c r="C39" s="463"/>
      <c r="D39" s="463"/>
      <c r="E39" s="432">
        <f>E29+E33+E37</f>
        <v>3484.5</v>
      </c>
      <c r="F39" s="403">
        <f>F29+F33+F37</f>
        <v>0</v>
      </c>
      <c r="G39" s="403">
        <f>G29+G33+G37</f>
        <v>0</v>
      </c>
      <c r="H39" s="404">
        <f>H29+H33+H37</f>
        <v>0</v>
      </c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33"/>
      <c r="W39" s="327"/>
      <c r="X39" s="327"/>
    </row>
    <row r="40" spans="7:24" ht="18.75">
      <c r="G40" s="11"/>
      <c r="H40" s="11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</row>
  </sheetData>
  <mergeCells count="20"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.75" thickBot="1"/>
    <row r="2" spans="2:12" ht="16.15" customHeight="1" thickBot="1">
      <c r="B2" s="542" t="s">
        <v>641</v>
      </c>
      <c r="C2" s="566" t="str">
        <f>Technologie!D14</f>
        <v>Chlazené přípravny, chodby a místnosti (+12/+14 °C)</v>
      </c>
      <c r="D2" s="567"/>
      <c r="E2" s="567"/>
      <c r="F2" s="567"/>
      <c r="G2" s="567"/>
      <c r="H2" s="568"/>
      <c r="I2" s="40" t="str">
        <f>'Celkem  Nab+Tech'!G2</f>
        <v>Firma</v>
      </c>
      <c r="J2" s="545" t="str">
        <f>Technologie!G2</f>
        <v>XY</v>
      </c>
      <c r="K2" s="546"/>
      <c r="L2" s="547"/>
    </row>
    <row r="3" spans="2:12" ht="15" customHeight="1" thickBot="1">
      <c r="B3" s="543"/>
      <c r="C3" s="264" t="s">
        <v>907</v>
      </c>
      <c r="D3" s="494"/>
      <c r="E3" s="494"/>
      <c r="F3" s="494"/>
      <c r="G3" s="494"/>
      <c r="H3" s="495"/>
      <c r="I3" s="40" t="str">
        <f>'Celkem  Nab+Tech'!G3</f>
        <v>Projekt</v>
      </c>
      <c r="J3" s="545" t="str">
        <f>Technologie!G3</f>
        <v>Makro  České Budějovice - remodelling chlazení</v>
      </c>
      <c r="K3" s="546"/>
      <c r="L3" s="547"/>
    </row>
    <row r="4" spans="2:12" ht="16.5" thickBot="1">
      <c r="B4" s="544"/>
      <c r="C4" s="572"/>
      <c r="D4" s="573"/>
      <c r="E4" s="573"/>
      <c r="F4" s="573"/>
      <c r="G4" s="573"/>
      <c r="H4" s="574"/>
      <c r="I4" s="40" t="str">
        <f>'Celkem  Nab+Tech'!G4</f>
        <v>Datum nabídky</v>
      </c>
      <c r="J4" s="575" t="str">
        <f>Technologie!G4</f>
        <v>XX.XX.2021</v>
      </c>
      <c r="K4" s="576"/>
      <c r="L4" s="577"/>
    </row>
    <row r="5" spans="2:12" ht="15">
      <c r="B5" s="556" t="s">
        <v>929</v>
      </c>
      <c r="C5" s="557"/>
      <c r="D5" s="557"/>
      <c r="E5" s="557"/>
      <c r="F5" s="557"/>
      <c r="G5" s="557"/>
      <c r="H5" s="557"/>
      <c r="I5" s="557"/>
      <c r="J5" s="557"/>
      <c r="K5" s="557"/>
      <c r="L5" s="558"/>
    </row>
    <row r="6" spans="2:12" ht="14.65" customHeight="1">
      <c r="B6" s="581" t="s">
        <v>924</v>
      </c>
      <c r="C6" s="582"/>
      <c r="D6" s="582"/>
      <c r="E6" s="582"/>
      <c r="F6" s="582"/>
      <c r="G6" s="582"/>
      <c r="H6" s="582"/>
      <c r="I6" s="582"/>
      <c r="J6" s="582"/>
      <c r="K6" s="582"/>
      <c r="L6" s="583"/>
    </row>
    <row r="7" spans="2:12" ht="14.65" customHeight="1">
      <c r="B7" s="526" t="s">
        <v>923</v>
      </c>
      <c r="C7" s="523"/>
      <c r="D7" s="523"/>
      <c r="E7" s="523"/>
      <c r="F7" s="523"/>
      <c r="G7" s="523"/>
      <c r="H7" s="523"/>
      <c r="I7" s="523"/>
      <c r="J7" s="523"/>
      <c r="K7" s="523"/>
      <c r="L7" s="527"/>
    </row>
    <row r="8" spans="2:31" ht="15.75" thickBot="1">
      <c r="B8" s="528" t="s">
        <v>925</v>
      </c>
      <c r="C8" s="529"/>
      <c r="D8" s="529"/>
      <c r="E8" s="529"/>
      <c r="F8" s="529"/>
      <c r="G8" s="529"/>
      <c r="H8" s="529"/>
      <c r="I8" s="529"/>
      <c r="J8" s="529"/>
      <c r="K8" s="529"/>
      <c r="L8" s="530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</row>
    <row r="9" spans="2:31" ht="14.45" customHeight="1">
      <c r="B9" s="562" t="s">
        <v>85</v>
      </c>
      <c r="C9" s="564" t="s">
        <v>910</v>
      </c>
      <c r="D9" s="396" t="s">
        <v>739</v>
      </c>
      <c r="E9" s="396"/>
      <c r="F9" s="429" t="s">
        <v>1131</v>
      </c>
      <c r="G9" s="390" t="s">
        <v>742</v>
      </c>
      <c r="H9" s="390" t="s">
        <v>688</v>
      </c>
      <c r="I9" s="439" t="s">
        <v>685</v>
      </c>
      <c r="J9" s="389" t="s">
        <v>686</v>
      </c>
      <c r="K9" s="517" t="s">
        <v>697</v>
      </c>
      <c r="L9" s="51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</row>
    <row r="10" spans="2:31" ht="30.75" thickBot="1">
      <c r="B10" s="563"/>
      <c r="C10" s="565"/>
      <c r="D10" s="398" t="s">
        <v>911</v>
      </c>
      <c r="E10" s="129"/>
      <c r="F10" s="129" t="s">
        <v>1132</v>
      </c>
      <c r="G10" s="391" t="s">
        <v>743</v>
      </c>
      <c r="H10" s="391" t="s">
        <v>743</v>
      </c>
      <c r="I10" s="440"/>
      <c r="J10" s="391" t="s">
        <v>743</v>
      </c>
      <c r="K10" s="67" t="s">
        <v>687</v>
      </c>
      <c r="L10" s="68" t="s">
        <v>688</v>
      </c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28"/>
      <c r="Z11" s="328"/>
      <c r="AA11" s="328"/>
      <c r="AB11" s="328"/>
      <c r="AC11" s="328"/>
      <c r="AD11" s="328"/>
      <c r="AE11" s="328"/>
    </row>
    <row r="12" spans="2:31" s="72" customFormat="1" ht="15">
      <c r="B12" s="180" t="s">
        <v>541</v>
      </c>
      <c r="C12" s="378" t="s">
        <v>1172</v>
      </c>
      <c r="D12" s="185"/>
      <c r="E12" s="186"/>
      <c r="F12" s="85"/>
      <c r="G12" s="181"/>
      <c r="H12" s="181"/>
      <c r="I12" s="368">
        <v>4</v>
      </c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2"/>
      <c r="Z12" s="332"/>
      <c r="AA12" s="332"/>
      <c r="AB12" s="332"/>
      <c r="AC12" s="332"/>
      <c r="AD12" s="328"/>
      <c r="AE12" s="341"/>
    </row>
    <row r="13" spans="2:31" s="72" customFormat="1" ht="15">
      <c r="B13" s="180" t="s">
        <v>542</v>
      </c>
      <c r="C13" s="378" t="s">
        <v>1173</v>
      </c>
      <c r="D13" s="86"/>
      <c r="E13" s="71"/>
      <c r="F13" s="85"/>
      <c r="G13" s="169"/>
      <c r="H13" s="169"/>
      <c r="I13" s="369">
        <v>4</v>
      </c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2"/>
      <c r="Z13" s="332"/>
      <c r="AA13" s="332"/>
      <c r="AB13" s="332"/>
      <c r="AC13" s="332"/>
      <c r="AD13" s="328"/>
      <c r="AE13" s="341"/>
    </row>
    <row r="14" spans="2:31" s="72" customFormat="1" ht="15">
      <c r="B14" s="180" t="s">
        <v>543</v>
      </c>
      <c r="C14" s="377" t="s">
        <v>1174</v>
      </c>
      <c r="D14" s="86"/>
      <c r="E14" s="71"/>
      <c r="F14" s="85"/>
      <c r="G14" s="169"/>
      <c r="H14" s="169"/>
      <c r="I14" s="369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2"/>
      <c r="Z14" s="332"/>
      <c r="AA14" s="332"/>
      <c r="AB14" s="332"/>
      <c r="AC14" s="332"/>
      <c r="AD14" s="328"/>
      <c r="AE14" s="341"/>
    </row>
    <row r="15" spans="2:31" s="72" customFormat="1" ht="15">
      <c r="B15" s="180" t="s">
        <v>544</v>
      </c>
      <c r="C15" s="377" t="s">
        <v>1175</v>
      </c>
      <c r="D15" s="86"/>
      <c r="E15" s="71"/>
      <c r="F15" s="85"/>
      <c r="G15" s="169"/>
      <c r="H15" s="169"/>
      <c r="I15" s="369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2"/>
      <c r="Z15" s="332"/>
      <c r="AA15" s="332"/>
      <c r="AB15" s="332"/>
      <c r="AC15" s="332"/>
      <c r="AD15" s="328"/>
      <c r="AE15" s="341"/>
    </row>
    <row r="16" spans="2:31" s="72" customFormat="1" ht="15">
      <c r="B16" s="180" t="s">
        <v>540</v>
      </c>
      <c r="C16" s="377" t="s">
        <v>1179</v>
      </c>
      <c r="D16" s="86"/>
      <c r="E16" s="71"/>
      <c r="F16" s="85"/>
      <c r="G16" s="169"/>
      <c r="H16" s="169"/>
      <c r="I16" s="369">
        <v>2</v>
      </c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2"/>
      <c r="Z16" s="332"/>
      <c r="AA16" s="332"/>
      <c r="AB16" s="332"/>
      <c r="AC16" s="332"/>
      <c r="AD16" s="328"/>
      <c r="AE16" s="341"/>
    </row>
    <row r="17" spans="2:31" s="72" customFormat="1" ht="15">
      <c r="B17" s="180" t="s">
        <v>545</v>
      </c>
      <c r="C17" s="377" t="s">
        <v>1176</v>
      </c>
      <c r="D17" s="86"/>
      <c r="E17" s="71"/>
      <c r="F17" s="85"/>
      <c r="G17" s="169"/>
      <c r="H17" s="169"/>
      <c r="I17" s="369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2"/>
      <c r="Z17" s="332"/>
      <c r="AA17" s="332"/>
      <c r="AB17" s="332"/>
      <c r="AC17" s="332"/>
      <c r="AD17" s="328"/>
      <c r="AE17" s="341"/>
    </row>
    <row r="18" spans="2:31" s="72" customFormat="1" ht="15">
      <c r="B18" s="180" t="s">
        <v>546</v>
      </c>
      <c r="C18" s="377" t="s">
        <v>1177</v>
      </c>
      <c r="D18" s="86"/>
      <c r="E18" s="71"/>
      <c r="F18" s="85"/>
      <c r="G18" s="169"/>
      <c r="H18" s="169"/>
      <c r="I18" s="369">
        <v>4</v>
      </c>
      <c r="J18" s="167">
        <f aca="true" t="shared" si="6" ref="J18">K18+L18</f>
        <v>0</v>
      </c>
      <c r="K18" s="152">
        <f aca="true" t="shared" si="7" ref="K18">G18*I18</f>
        <v>0</v>
      </c>
      <c r="L18" s="151">
        <f aca="true" t="shared" si="8" ref="L18">H18*I18</f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2"/>
      <c r="Z18" s="332"/>
      <c r="AA18" s="332"/>
      <c r="AB18" s="332"/>
      <c r="AC18" s="332"/>
      <c r="AD18" s="328"/>
      <c r="AE18" s="341"/>
    </row>
    <row r="19" spans="2:31" s="72" customFormat="1" ht="15">
      <c r="B19" s="180" t="s">
        <v>547</v>
      </c>
      <c r="C19" s="377" t="s">
        <v>1178</v>
      </c>
      <c r="D19" s="86"/>
      <c r="E19" s="71"/>
      <c r="F19" s="85"/>
      <c r="G19" s="169"/>
      <c r="H19" s="169"/>
      <c r="I19" s="369">
        <v>7</v>
      </c>
      <c r="J19" s="167">
        <f aca="true" t="shared" si="9" ref="J19">K19+L19</f>
        <v>0</v>
      </c>
      <c r="K19" s="152">
        <f aca="true" t="shared" si="10" ref="K19">G19*I19</f>
        <v>0</v>
      </c>
      <c r="L19" s="151">
        <f aca="true" t="shared" si="11" ref="L19">H19*I19</f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2"/>
      <c r="Z19" s="332"/>
      <c r="AA19" s="332"/>
      <c r="AB19" s="332"/>
      <c r="AC19" s="332"/>
      <c r="AD19" s="328"/>
      <c r="AE19" s="341"/>
    </row>
    <row r="20" spans="2:31" s="72" customFormat="1" ht="15">
      <c r="B20" s="180" t="s">
        <v>548</v>
      </c>
      <c r="C20" s="377" t="s">
        <v>1180</v>
      </c>
      <c r="D20" s="86"/>
      <c r="E20" s="71"/>
      <c r="F20" s="85"/>
      <c r="G20" s="169"/>
      <c r="H20" s="169"/>
      <c r="I20" s="369">
        <v>2</v>
      </c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2"/>
      <c r="Z20" s="332"/>
      <c r="AA20" s="332"/>
      <c r="AB20" s="332"/>
      <c r="AC20" s="332"/>
      <c r="AD20" s="328"/>
      <c r="AE20" s="341"/>
    </row>
    <row r="21" spans="2:31" s="72" customFormat="1" ht="15">
      <c r="B21" s="180" t="s">
        <v>549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332"/>
      <c r="Z21" s="332"/>
      <c r="AA21" s="332"/>
      <c r="AB21" s="332"/>
      <c r="AC21" s="332"/>
      <c r="AD21" s="328"/>
      <c r="AE21" s="341"/>
    </row>
    <row r="22" spans="2:31" s="72" customFormat="1" ht="15.4" customHeight="1">
      <c r="B22" s="69"/>
      <c r="C22" s="117" t="s">
        <v>792</v>
      </c>
      <c r="E22" s="413" t="s">
        <v>793</v>
      </c>
      <c r="F22" s="413" t="s">
        <v>739</v>
      </c>
      <c r="G22" s="53"/>
      <c r="H22" s="54"/>
      <c r="I22" s="370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335"/>
      <c r="Z22" s="335"/>
      <c r="AA22" s="333"/>
      <c r="AB22" s="335"/>
      <c r="AC22" s="335"/>
      <c r="AD22" s="333"/>
      <c r="AE22" s="333"/>
    </row>
    <row r="23" spans="2:31" s="72" customFormat="1" ht="12.75">
      <c r="B23" s="69" t="s">
        <v>550</v>
      </c>
      <c r="C23" s="587" t="s">
        <v>913</v>
      </c>
      <c r="D23" s="590"/>
      <c r="E23" s="590"/>
      <c r="F23" s="591"/>
      <c r="G23" s="169"/>
      <c r="H23" s="169"/>
      <c r="I23" s="371">
        <v>12</v>
      </c>
      <c r="J23" s="167">
        <f>K23+L23</f>
        <v>0</v>
      </c>
      <c r="K23" s="152">
        <f aca="true" t="shared" si="12" ref="K23:K35">G23*I23</f>
        <v>0</v>
      </c>
      <c r="L23" s="151">
        <f aca="true" t="shared" si="13" ref="L23:L35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2.75">
      <c r="B24" s="69" t="s">
        <v>551</v>
      </c>
      <c r="C24" s="408" t="s">
        <v>794</v>
      </c>
      <c r="D24" s="257"/>
      <c r="E24" s="256"/>
      <c r="F24" s="375"/>
      <c r="G24" s="43"/>
      <c r="H24" s="169"/>
      <c r="I24" s="371">
        <v>28</v>
      </c>
      <c r="J24" s="167">
        <f aca="true" t="shared" si="14" ref="J24:J35">K24+L24</f>
        <v>0</v>
      </c>
      <c r="K24" s="152">
        <f t="shared" si="12"/>
        <v>0</v>
      </c>
      <c r="L24" s="151">
        <f t="shared" si="13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31" s="72" customFormat="1" ht="13.15" customHeight="1">
      <c r="B25" s="69" t="s">
        <v>552</v>
      </c>
      <c r="C25" s="410" t="s">
        <v>795</v>
      </c>
      <c r="D25" s="257"/>
      <c r="E25" s="256"/>
      <c r="F25" s="375"/>
      <c r="G25" s="43"/>
      <c r="H25" s="169"/>
      <c r="I25" s="371">
        <v>28</v>
      </c>
      <c r="J25" s="167">
        <f t="shared" si="14"/>
        <v>0</v>
      </c>
      <c r="K25" s="152">
        <f t="shared" si="12"/>
        <v>0</v>
      </c>
      <c r="L25" s="151">
        <f t="shared" si="13"/>
        <v>0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2:31" s="72" customFormat="1" ht="13.15" customHeight="1">
      <c r="B26" s="69" t="s">
        <v>539</v>
      </c>
      <c r="C26" s="408" t="s">
        <v>914</v>
      </c>
      <c r="D26" s="257"/>
      <c r="E26" s="256"/>
      <c r="F26" s="375"/>
      <c r="G26" s="43"/>
      <c r="H26" s="160"/>
      <c r="I26" s="371">
        <v>6</v>
      </c>
      <c r="J26" s="167">
        <f t="shared" si="14"/>
        <v>0</v>
      </c>
      <c r="K26" s="152">
        <f t="shared" si="12"/>
        <v>0</v>
      </c>
      <c r="L26" s="151">
        <f t="shared" si="13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2:12" s="72" customFormat="1" ht="13.15" customHeight="1">
      <c r="B27" s="69" t="s">
        <v>553</v>
      </c>
      <c r="C27" s="408" t="s">
        <v>915</v>
      </c>
      <c r="D27" s="257"/>
      <c r="E27" s="256"/>
      <c r="F27" s="375"/>
      <c r="G27" s="43"/>
      <c r="H27" s="160"/>
      <c r="I27" s="364">
        <v>11</v>
      </c>
      <c r="J27" s="167">
        <f t="shared" si="14"/>
        <v>0</v>
      </c>
      <c r="K27" s="152">
        <f t="shared" si="12"/>
        <v>0</v>
      </c>
      <c r="L27" s="151">
        <f t="shared" si="13"/>
        <v>0</v>
      </c>
    </row>
    <row r="28" spans="2:12" s="72" customFormat="1" ht="13.15" customHeight="1">
      <c r="B28" s="69" t="s">
        <v>554</v>
      </c>
      <c r="C28" s="408" t="s">
        <v>916</v>
      </c>
      <c r="D28" s="257"/>
      <c r="E28" s="256"/>
      <c r="F28" s="375"/>
      <c r="G28" s="43"/>
      <c r="H28" s="160"/>
      <c r="I28" s="371">
        <v>56</v>
      </c>
      <c r="J28" s="167">
        <f t="shared" si="14"/>
        <v>0</v>
      </c>
      <c r="K28" s="152">
        <f t="shared" si="12"/>
        <v>0</v>
      </c>
      <c r="L28" s="151">
        <f t="shared" si="13"/>
        <v>0</v>
      </c>
    </row>
    <row r="29" spans="2:12" s="72" customFormat="1" ht="13.15" customHeight="1">
      <c r="B29" s="69" t="s">
        <v>555</v>
      </c>
      <c r="C29" s="410" t="s">
        <v>918</v>
      </c>
      <c r="D29" s="257"/>
      <c r="E29" s="256"/>
      <c r="F29" s="375"/>
      <c r="G29" s="43"/>
      <c r="H29" s="160"/>
      <c r="I29" s="371">
        <v>17</v>
      </c>
      <c r="J29" s="167">
        <f t="shared" si="14"/>
        <v>0</v>
      </c>
      <c r="K29" s="152">
        <f t="shared" si="12"/>
        <v>0</v>
      </c>
      <c r="L29" s="151">
        <f t="shared" si="13"/>
        <v>0</v>
      </c>
    </row>
    <row r="30" spans="2:12" s="72" customFormat="1" ht="13.15" customHeight="1">
      <c r="B30" s="69" t="s">
        <v>556</v>
      </c>
      <c r="C30" s="431" t="s">
        <v>1139</v>
      </c>
      <c r="D30" s="257"/>
      <c r="E30" s="256"/>
      <c r="F30" s="375"/>
      <c r="G30" s="43"/>
      <c r="H30" s="160"/>
      <c r="I30" s="371">
        <v>28</v>
      </c>
      <c r="J30" s="167">
        <f t="shared" si="14"/>
        <v>0</v>
      </c>
      <c r="K30" s="152">
        <f t="shared" si="12"/>
        <v>0</v>
      </c>
      <c r="L30" s="151">
        <f t="shared" si="13"/>
        <v>0</v>
      </c>
    </row>
    <row r="31" spans="2:12" s="72" customFormat="1" ht="13.15" customHeight="1">
      <c r="B31" s="69" t="s">
        <v>557</v>
      </c>
      <c r="C31" s="408" t="s">
        <v>797</v>
      </c>
      <c r="D31" s="257"/>
      <c r="E31" s="256"/>
      <c r="F31" s="375"/>
      <c r="G31" s="43"/>
      <c r="H31" s="160"/>
      <c r="I31" s="371">
        <v>11</v>
      </c>
      <c r="J31" s="167">
        <f t="shared" si="14"/>
        <v>0</v>
      </c>
      <c r="K31" s="152">
        <f t="shared" si="12"/>
        <v>0</v>
      </c>
      <c r="L31" s="151">
        <f t="shared" si="13"/>
        <v>0</v>
      </c>
    </row>
    <row r="32" spans="2:12" s="72" customFormat="1" ht="12.75">
      <c r="B32" s="69" t="s">
        <v>558</v>
      </c>
      <c r="C32" s="408" t="s">
        <v>919</v>
      </c>
      <c r="D32" s="119"/>
      <c r="E32" s="119"/>
      <c r="F32" s="119"/>
      <c r="G32" s="43"/>
      <c r="H32" s="160"/>
      <c r="I32" s="371">
        <v>28</v>
      </c>
      <c r="J32" s="167">
        <f t="shared" si="14"/>
        <v>0</v>
      </c>
      <c r="K32" s="152">
        <f t="shared" si="12"/>
        <v>0</v>
      </c>
      <c r="L32" s="151">
        <f t="shared" si="13"/>
        <v>0</v>
      </c>
    </row>
    <row r="33" spans="2:12" s="72" customFormat="1" ht="13.15" customHeight="1">
      <c r="B33" s="69" t="s">
        <v>559</v>
      </c>
      <c r="C33" s="587" t="s">
        <v>920</v>
      </c>
      <c r="D33" s="588"/>
      <c r="E33" s="588"/>
      <c r="F33" s="589"/>
      <c r="G33" s="169"/>
      <c r="H33" s="169"/>
      <c r="I33" s="371">
        <v>28</v>
      </c>
      <c r="J33" s="167">
        <f t="shared" si="14"/>
        <v>0</v>
      </c>
      <c r="K33" s="152">
        <f t="shared" si="12"/>
        <v>0</v>
      </c>
      <c r="L33" s="151">
        <f t="shared" si="13"/>
        <v>0</v>
      </c>
    </row>
    <row r="34" spans="2:12" s="72" customFormat="1" ht="12.75">
      <c r="B34" s="69" t="s">
        <v>560</v>
      </c>
      <c r="C34" s="587" t="s">
        <v>926</v>
      </c>
      <c r="D34" s="588"/>
      <c r="E34" s="588"/>
      <c r="F34" s="589"/>
      <c r="G34" s="169"/>
      <c r="H34" s="169"/>
      <c r="I34" s="371"/>
      <c r="J34" s="167">
        <f t="shared" si="14"/>
        <v>0</v>
      </c>
      <c r="K34" s="152">
        <f t="shared" si="12"/>
        <v>0</v>
      </c>
      <c r="L34" s="151">
        <f t="shared" si="13"/>
        <v>0</v>
      </c>
    </row>
    <row r="35" spans="2:12" s="72" customFormat="1" ht="13.15" customHeight="1">
      <c r="B35" s="69" t="s">
        <v>511</v>
      </c>
      <c r="C35" s="587" t="s">
        <v>921</v>
      </c>
      <c r="D35" s="588"/>
      <c r="E35" s="588"/>
      <c r="F35" s="589"/>
      <c r="G35" s="169"/>
      <c r="H35" s="169"/>
      <c r="I35" s="371">
        <v>17</v>
      </c>
      <c r="J35" s="167">
        <f t="shared" si="14"/>
        <v>0</v>
      </c>
      <c r="K35" s="152">
        <f t="shared" si="12"/>
        <v>0</v>
      </c>
      <c r="L35" s="151">
        <f t="shared" si="13"/>
        <v>0</v>
      </c>
    </row>
    <row r="36" spans="2:12" s="72" customFormat="1" ht="13.5" thickBot="1">
      <c r="B36" s="73"/>
      <c r="C36" s="584"/>
      <c r="D36" s="585"/>
      <c r="E36" s="585"/>
      <c r="F36" s="586"/>
      <c r="G36" s="83"/>
      <c r="H36" s="83"/>
      <c r="I36" s="372"/>
      <c r="J36" s="184"/>
      <c r="K36" s="58"/>
      <c r="L36" s="57"/>
    </row>
    <row r="37" spans="2:12" ht="15.7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9.5" thickBot="1">
      <c r="B38" s="500" t="s">
        <v>707</v>
      </c>
      <c r="C38" s="501"/>
      <c r="D38" s="501"/>
      <c r="E38" s="501"/>
      <c r="F38" s="501"/>
      <c r="G38" s="501"/>
      <c r="H38" s="502"/>
      <c r="I38" s="221">
        <f>SUM(I12:I36)</f>
        <v>298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36:F37 F16:F18 F20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23" name="Bereich2_1_3_4_1"/>
    <protectedRange sqref="F22" name="Bereich2_1_3_2_1"/>
    <protectedRange sqref="F33:F35" name="Bereich2_1_3_5"/>
  </protectedRanges>
  <mergeCells count="21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B42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.75" thickBot="1"/>
    <row r="2" spans="2:12" ht="16.15" customHeight="1" thickBot="1">
      <c r="B2" s="542" t="s">
        <v>1040</v>
      </c>
      <c r="C2" s="566" t="str">
        <f>Technologie!D15</f>
        <v>Delivery</v>
      </c>
      <c r="D2" s="567"/>
      <c r="E2" s="567"/>
      <c r="F2" s="567"/>
      <c r="G2" s="567"/>
      <c r="H2" s="568"/>
      <c r="I2" s="40" t="str">
        <f>'Celkem  Nab+Tech'!G2</f>
        <v>Firma</v>
      </c>
      <c r="J2" s="545" t="str">
        <f>Technologie!G2</f>
        <v>XY</v>
      </c>
      <c r="K2" s="546"/>
      <c r="L2" s="547"/>
    </row>
    <row r="3" spans="2:12" ht="15" customHeight="1" thickBot="1">
      <c r="B3" s="543"/>
      <c r="C3" s="264" t="s">
        <v>907</v>
      </c>
      <c r="D3" s="494"/>
      <c r="E3" s="494"/>
      <c r="F3" s="494"/>
      <c r="G3" s="494"/>
      <c r="H3" s="495"/>
      <c r="I3" s="40" t="str">
        <f>'Celkem  Nab+Tech'!G3</f>
        <v>Projekt</v>
      </c>
      <c r="J3" s="545" t="str">
        <f>Technologie!G3</f>
        <v>Makro  České Budějovice - remodelling chlazení</v>
      </c>
      <c r="K3" s="546"/>
      <c r="L3" s="547"/>
    </row>
    <row r="4" spans="2:12" ht="16.5" thickBot="1">
      <c r="B4" s="544"/>
      <c r="C4" s="572"/>
      <c r="D4" s="573"/>
      <c r="E4" s="573"/>
      <c r="F4" s="573"/>
      <c r="G4" s="573"/>
      <c r="H4" s="574"/>
      <c r="I4" s="40" t="str">
        <f>'Celkem  Nab+Tech'!G4</f>
        <v>Datum nabídky</v>
      </c>
      <c r="J4" s="575" t="str">
        <f>Technologie!G4</f>
        <v>XX.XX.2021</v>
      </c>
      <c r="K4" s="576"/>
      <c r="L4" s="577"/>
    </row>
    <row r="5" spans="2:12" ht="15">
      <c r="B5" s="556" t="s">
        <v>1041</v>
      </c>
      <c r="C5" s="557"/>
      <c r="D5" s="557"/>
      <c r="E5" s="557"/>
      <c r="F5" s="557"/>
      <c r="G5" s="557"/>
      <c r="H5" s="557"/>
      <c r="I5" s="557"/>
      <c r="J5" s="557"/>
      <c r="K5" s="557"/>
      <c r="L5" s="558"/>
    </row>
    <row r="6" spans="2:12" ht="14.65" customHeight="1">
      <c r="B6" s="581" t="s">
        <v>1134</v>
      </c>
      <c r="C6" s="582"/>
      <c r="D6" s="582"/>
      <c r="E6" s="582"/>
      <c r="F6" s="582"/>
      <c r="G6" s="582"/>
      <c r="H6" s="582"/>
      <c r="I6" s="582"/>
      <c r="J6" s="582"/>
      <c r="K6" s="582"/>
      <c r="L6" s="583"/>
    </row>
    <row r="7" spans="2:12" ht="14.65" customHeight="1">
      <c r="B7" s="526" t="s">
        <v>923</v>
      </c>
      <c r="C7" s="523"/>
      <c r="D7" s="523"/>
      <c r="E7" s="523"/>
      <c r="F7" s="523"/>
      <c r="G7" s="523"/>
      <c r="H7" s="523"/>
      <c r="I7" s="523"/>
      <c r="J7" s="523"/>
      <c r="K7" s="523"/>
      <c r="L7" s="527"/>
    </row>
    <row r="8" spans="2:28" ht="15.75" thickBot="1">
      <c r="B8" s="528" t="s">
        <v>925</v>
      </c>
      <c r="C8" s="529"/>
      <c r="D8" s="529"/>
      <c r="E8" s="529"/>
      <c r="F8" s="529"/>
      <c r="G8" s="529"/>
      <c r="H8" s="529"/>
      <c r="I8" s="529"/>
      <c r="J8" s="529"/>
      <c r="K8" s="529"/>
      <c r="L8" s="530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</row>
    <row r="9" spans="2:28" ht="14.45" customHeight="1">
      <c r="B9" s="562" t="s">
        <v>85</v>
      </c>
      <c r="C9" s="564" t="s">
        <v>910</v>
      </c>
      <c r="D9" s="426" t="s">
        <v>739</v>
      </c>
      <c r="E9" s="426"/>
      <c r="F9" s="429" t="s">
        <v>1131</v>
      </c>
      <c r="G9" s="422" t="s">
        <v>742</v>
      </c>
      <c r="H9" s="422" t="s">
        <v>688</v>
      </c>
      <c r="I9" s="439" t="s">
        <v>685</v>
      </c>
      <c r="J9" s="421" t="s">
        <v>686</v>
      </c>
      <c r="K9" s="517" t="s">
        <v>697</v>
      </c>
      <c r="L9" s="518"/>
      <c r="Q9" s="424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2:28" ht="30.75" thickBot="1">
      <c r="B10" s="563"/>
      <c r="C10" s="565"/>
      <c r="D10" s="428" t="s">
        <v>911</v>
      </c>
      <c r="E10" s="129"/>
      <c r="F10" s="129" t="s">
        <v>1132</v>
      </c>
      <c r="G10" s="423" t="s">
        <v>743</v>
      </c>
      <c r="H10" s="423" t="s">
        <v>743</v>
      </c>
      <c r="I10" s="440"/>
      <c r="J10" s="423" t="s">
        <v>743</v>
      </c>
      <c r="K10" s="67" t="s">
        <v>687</v>
      </c>
      <c r="L10" s="68" t="s">
        <v>688</v>
      </c>
      <c r="Q10" s="424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28"/>
      <c r="S11" s="328"/>
      <c r="T11" s="328"/>
      <c r="U11" s="328"/>
      <c r="V11" s="328"/>
      <c r="W11" s="328"/>
      <c r="X11" s="328"/>
      <c r="Y11" s="328"/>
      <c r="Z11" s="328"/>
      <c r="AA11" s="130"/>
      <c r="AB11" s="130"/>
    </row>
    <row r="12" spans="2:28" s="72" customFormat="1" ht="15">
      <c r="B12" s="180" t="s">
        <v>1054</v>
      </c>
      <c r="C12" s="378" t="s">
        <v>1181</v>
      </c>
      <c r="D12" s="185"/>
      <c r="E12" s="186"/>
      <c r="F12" s="85"/>
      <c r="G12" s="181"/>
      <c r="H12" s="181"/>
      <c r="I12" s="368">
        <v>1</v>
      </c>
      <c r="J12" s="167">
        <f>K12+L12</f>
        <v>0</v>
      </c>
      <c r="K12" s="152">
        <f aca="true" t="shared" si="0" ref="K12:K22">G12*I12</f>
        <v>0</v>
      </c>
      <c r="L12" s="151">
        <f aca="true" t="shared" si="1" ref="L12:L22">H12*I12</f>
        <v>0</v>
      </c>
      <c r="R12" s="130"/>
      <c r="S12" s="332"/>
      <c r="T12" s="332"/>
      <c r="U12" s="332"/>
      <c r="V12" s="332"/>
      <c r="W12" s="332"/>
      <c r="X12" s="332"/>
      <c r="Y12" s="328"/>
      <c r="Z12" s="341"/>
      <c r="AA12" s="130"/>
      <c r="AB12" s="130"/>
    </row>
    <row r="13" spans="2:28" s="72" customFormat="1" ht="15">
      <c r="B13" s="180" t="s">
        <v>1055</v>
      </c>
      <c r="C13" s="377" t="s">
        <v>1182</v>
      </c>
      <c r="D13" s="86"/>
      <c r="E13" s="71"/>
      <c r="F13" s="85"/>
      <c r="G13" s="169"/>
      <c r="H13" s="169"/>
      <c r="I13" s="369">
        <v>2</v>
      </c>
      <c r="J13" s="167">
        <f aca="true" t="shared" si="2" ref="J13:J22">K13+L13</f>
        <v>0</v>
      </c>
      <c r="K13" s="152">
        <f t="shared" si="0"/>
        <v>0</v>
      </c>
      <c r="L13" s="151">
        <f t="shared" si="1"/>
        <v>0</v>
      </c>
      <c r="R13" s="130"/>
      <c r="S13" s="332"/>
      <c r="T13" s="332"/>
      <c r="U13" s="332"/>
      <c r="V13" s="332"/>
      <c r="W13" s="332"/>
      <c r="X13" s="332"/>
      <c r="Y13" s="328"/>
      <c r="Z13" s="341"/>
      <c r="AA13" s="130"/>
      <c r="AB13" s="130"/>
    </row>
    <row r="14" spans="2:28" s="72" customFormat="1" ht="15">
      <c r="B14" s="180" t="s">
        <v>1056</v>
      </c>
      <c r="C14" s="377" t="s">
        <v>1183</v>
      </c>
      <c r="D14" s="86"/>
      <c r="E14" s="71"/>
      <c r="F14" s="85"/>
      <c r="G14" s="169"/>
      <c r="H14" s="169"/>
      <c r="I14" s="369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2"/>
      <c r="U14" s="332"/>
      <c r="V14" s="332"/>
      <c r="W14" s="332"/>
      <c r="X14" s="332"/>
      <c r="Y14" s="328"/>
      <c r="Z14" s="341"/>
      <c r="AA14" s="130"/>
      <c r="AB14" s="130"/>
    </row>
    <row r="15" spans="2:28" s="72" customFormat="1" ht="15">
      <c r="B15" s="180" t="s">
        <v>1057</v>
      </c>
      <c r="C15" s="377" t="s">
        <v>1184</v>
      </c>
      <c r="D15" s="86"/>
      <c r="E15" s="71"/>
      <c r="F15" s="85"/>
      <c r="G15" s="169"/>
      <c r="H15" s="169"/>
      <c r="I15" s="369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2"/>
      <c r="T15" s="332"/>
      <c r="U15" s="332"/>
      <c r="V15" s="332"/>
      <c r="W15" s="332"/>
      <c r="X15" s="332"/>
      <c r="Y15" s="328"/>
      <c r="Z15" s="341"/>
      <c r="AA15" s="130"/>
      <c r="AB15" s="130"/>
    </row>
    <row r="16" spans="2:28" s="72" customFormat="1" ht="15">
      <c r="B16" s="180" t="s">
        <v>1058</v>
      </c>
      <c r="C16" s="377" t="s">
        <v>1185</v>
      </c>
      <c r="D16" s="86"/>
      <c r="E16" s="71"/>
      <c r="F16" s="85"/>
      <c r="G16" s="169"/>
      <c r="H16" s="169"/>
      <c r="I16" s="369">
        <v>5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2"/>
      <c r="T16" s="332"/>
      <c r="U16" s="332"/>
      <c r="V16" s="332"/>
      <c r="W16" s="332"/>
      <c r="X16" s="332"/>
      <c r="Y16" s="328"/>
      <c r="Z16" s="341"/>
      <c r="AA16" s="130"/>
      <c r="AB16" s="130"/>
    </row>
    <row r="17" spans="2:28" s="72" customFormat="1" ht="15">
      <c r="B17" s="180" t="s">
        <v>1059</v>
      </c>
      <c r="C17" s="377" t="s">
        <v>1187</v>
      </c>
      <c r="D17" s="86"/>
      <c r="E17" s="71"/>
      <c r="F17" s="85"/>
      <c r="G17" s="169"/>
      <c r="H17" s="169"/>
      <c r="I17" s="369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4"/>
      <c r="R17" s="332"/>
      <c r="S17" s="332"/>
      <c r="T17" s="332"/>
      <c r="U17" s="332"/>
      <c r="V17" s="332"/>
      <c r="W17" s="332"/>
      <c r="X17" s="332"/>
      <c r="Y17" s="328"/>
      <c r="Z17" s="341"/>
      <c r="AA17" s="130"/>
      <c r="AB17" s="130"/>
    </row>
    <row r="18" spans="2:28" s="72" customFormat="1" ht="15">
      <c r="B18" s="180" t="s">
        <v>1060</v>
      </c>
      <c r="C18" s="377" t="s">
        <v>1186</v>
      </c>
      <c r="D18" s="86"/>
      <c r="E18" s="71"/>
      <c r="F18" s="85"/>
      <c r="G18" s="169"/>
      <c r="H18" s="169"/>
      <c r="I18" s="369">
        <v>3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4"/>
      <c r="R18" s="332"/>
      <c r="S18" s="332"/>
      <c r="T18" s="332"/>
      <c r="U18" s="332"/>
      <c r="V18" s="332"/>
      <c r="W18" s="332"/>
      <c r="X18" s="332"/>
      <c r="Y18" s="328"/>
      <c r="Z18" s="341"/>
      <c r="AA18" s="130"/>
      <c r="AB18" s="130"/>
    </row>
    <row r="19" spans="2:28" s="72" customFormat="1" ht="15">
      <c r="B19" s="180" t="s">
        <v>1073</v>
      </c>
      <c r="C19" s="377" t="s">
        <v>1188</v>
      </c>
      <c r="D19" s="86"/>
      <c r="E19" s="71"/>
      <c r="F19" s="85"/>
      <c r="G19" s="169"/>
      <c r="H19" s="169"/>
      <c r="I19" s="369">
        <v>1</v>
      </c>
      <c r="J19" s="167">
        <f aca="true" t="shared" si="3" ref="J19:J20">K19+L19</f>
        <v>0</v>
      </c>
      <c r="K19" s="152">
        <f aca="true" t="shared" si="4" ref="K19:K20">G19*I19</f>
        <v>0</v>
      </c>
      <c r="L19" s="151">
        <f aca="true" t="shared" si="5" ref="L19:L20">H19*I19</f>
        <v>0</v>
      </c>
      <c r="Q19" s="324"/>
      <c r="R19" s="332"/>
      <c r="S19" s="332"/>
      <c r="T19" s="332"/>
      <c r="U19" s="332"/>
      <c r="V19" s="332"/>
      <c r="W19" s="332"/>
      <c r="X19" s="332"/>
      <c r="Y19" s="328"/>
      <c r="Z19" s="341"/>
      <c r="AA19" s="130"/>
      <c r="AB19" s="130"/>
    </row>
    <row r="20" spans="2:28" s="72" customFormat="1" ht="15">
      <c r="B20" s="180" t="s">
        <v>1074</v>
      </c>
      <c r="C20" s="377"/>
      <c r="D20" s="86"/>
      <c r="E20" s="71"/>
      <c r="F20" s="85"/>
      <c r="G20" s="169"/>
      <c r="H20" s="169"/>
      <c r="I20" s="369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4"/>
      <c r="R20" s="332"/>
      <c r="S20" s="332"/>
      <c r="T20" s="332"/>
      <c r="U20" s="332"/>
      <c r="V20" s="332"/>
      <c r="W20" s="332"/>
      <c r="X20" s="332"/>
      <c r="Y20" s="328"/>
      <c r="Z20" s="341"/>
      <c r="AA20" s="130"/>
      <c r="AB20" s="130"/>
    </row>
    <row r="21" spans="2:28" s="72" customFormat="1" ht="15">
      <c r="B21" s="180" t="s">
        <v>1075</v>
      </c>
      <c r="C21" s="377"/>
      <c r="D21" s="86"/>
      <c r="E21" s="71"/>
      <c r="F21" s="85"/>
      <c r="G21" s="169"/>
      <c r="H21" s="169"/>
      <c r="I21" s="369"/>
      <c r="J21" s="167">
        <f t="shared" si="2"/>
        <v>0</v>
      </c>
      <c r="K21" s="152">
        <f t="shared" si="0"/>
        <v>0</v>
      </c>
      <c r="L21" s="151">
        <f t="shared" si="1"/>
        <v>0</v>
      </c>
      <c r="Q21" s="324"/>
      <c r="R21" s="332"/>
      <c r="S21" s="332"/>
      <c r="T21" s="332"/>
      <c r="U21" s="332"/>
      <c r="V21" s="332"/>
      <c r="W21" s="332"/>
      <c r="X21" s="332"/>
      <c r="Y21" s="328"/>
      <c r="Z21" s="341"/>
      <c r="AA21" s="130"/>
      <c r="AB21" s="130"/>
    </row>
    <row r="22" spans="2:28" s="72" customFormat="1" ht="15">
      <c r="B22" s="180"/>
      <c r="C22" s="377"/>
      <c r="D22" s="86"/>
      <c r="E22" s="71"/>
      <c r="F22" s="85"/>
      <c r="G22" s="169"/>
      <c r="H22" s="169"/>
      <c r="I22" s="369"/>
      <c r="J22" s="167">
        <f t="shared" si="2"/>
        <v>0</v>
      </c>
      <c r="K22" s="152">
        <f t="shared" si="0"/>
        <v>0</v>
      </c>
      <c r="L22" s="151">
        <f t="shared" si="1"/>
        <v>0</v>
      </c>
      <c r="Q22" s="324"/>
      <c r="R22" s="332"/>
      <c r="S22" s="332"/>
      <c r="T22" s="332"/>
      <c r="U22" s="332"/>
      <c r="V22" s="332"/>
      <c r="W22" s="332"/>
      <c r="X22" s="332"/>
      <c r="Y22" s="328"/>
      <c r="Z22" s="341"/>
      <c r="AA22" s="130"/>
      <c r="AB22" s="130"/>
    </row>
    <row r="23" spans="2:28" s="72" customFormat="1" ht="15.4" customHeight="1">
      <c r="B23" s="69"/>
      <c r="C23" s="117" t="s">
        <v>792</v>
      </c>
      <c r="E23" s="413" t="s">
        <v>793</v>
      </c>
      <c r="F23" s="413" t="s">
        <v>739</v>
      </c>
      <c r="G23" s="53"/>
      <c r="H23" s="54"/>
      <c r="I23" s="370"/>
      <c r="J23" s="183"/>
      <c r="K23" s="171"/>
      <c r="L23" s="170"/>
      <c r="Q23" s="24"/>
      <c r="R23" s="335"/>
      <c r="S23" s="333"/>
      <c r="T23" s="332"/>
      <c r="U23" s="332"/>
      <c r="V23" s="332"/>
      <c r="W23" s="332"/>
      <c r="X23" s="332"/>
      <c r="Y23" s="328"/>
      <c r="Z23" s="341"/>
      <c r="AA23" s="130"/>
      <c r="AB23" s="130"/>
    </row>
    <row r="24" spans="2:28" s="72" customFormat="1" ht="15.75">
      <c r="B24" s="69" t="s">
        <v>1073</v>
      </c>
      <c r="C24" s="587" t="s">
        <v>913</v>
      </c>
      <c r="D24" s="590"/>
      <c r="E24" s="590"/>
      <c r="F24" s="591"/>
      <c r="G24" s="169"/>
      <c r="H24" s="169"/>
      <c r="I24" s="371">
        <v>8</v>
      </c>
      <c r="J24" s="167">
        <f>K24+L24</f>
        <v>0</v>
      </c>
      <c r="K24" s="152">
        <f aca="true" t="shared" si="6" ref="K24:K38">G24*I24</f>
        <v>0</v>
      </c>
      <c r="L24" s="151">
        <f aca="true" t="shared" si="7" ref="L24:L38">H24*I24</f>
        <v>0</v>
      </c>
      <c r="R24" s="130"/>
      <c r="S24" s="130"/>
      <c r="T24" s="335"/>
      <c r="U24" s="335"/>
      <c r="V24" s="333"/>
      <c r="W24" s="335"/>
      <c r="X24" s="335"/>
      <c r="Y24" s="333"/>
      <c r="Z24" s="333"/>
      <c r="AA24" s="130"/>
      <c r="AB24" s="130"/>
    </row>
    <row r="25" spans="2:28" s="72" customFormat="1" ht="12.75">
      <c r="B25" s="69" t="s">
        <v>1074</v>
      </c>
      <c r="C25" s="425" t="s">
        <v>794</v>
      </c>
      <c r="D25" s="257"/>
      <c r="E25" s="256"/>
      <c r="F25" s="375"/>
      <c r="G25" s="43"/>
      <c r="H25" s="169"/>
      <c r="I25" s="371">
        <v>16</v>
      </c>
      <c r="J25" s="167">
        <f aca="true" t="shared" si="8" ref="J25:J38">K25+L25</f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15" customHeight="1">
      <c r="B26" s="69" t="s">
        <v>1075</v>
      </c>
      <c r="C26" s="427" t="s">
        <v>795</v>
      </c>
      <c r="D26" s="257"/>
      <c r="E26" s="256"/>
      <c r="F26" s="375"/>
      <c r="G26" s="43"/>
      <c r="H26" s="169"/>
      <c r="I26" s="371">
        <v>16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15" customHeight="1">
      <c r="B27" s="69" t="s">
        <v>1061</v>
      </c>
      <c r="C27" s="425" t="s">
        <v>914</v>
      </c>
      <c r="D27" s="257"/>
      <c r="E27" s="256"/>
      <c r="F27" s="375"/>
      <c r="G27" s="43"/>
      <c r="H27" s="160"/>
      <c r="I27" s="371">
        <v>6</v>
      </c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15" customHeight="1">
      <c r="B28" s="69" t="s">
        <v>1062</v>
      </c>
      <c r="C28" s="425" t="s">
        <v>915</v>
      </c>
      <c r="D28" s="257"/>
      <c r="E28" s="256"/>
      <c r="F28" s="375"/>
      <c r="G28" s="43"/>
      <c r="H28" s="160"/>
      <c r="I28" s="364">
        <v>5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15" customHeight="1">
      <c r="B29" s="69" t="s">
        <v>1063</v>
      </c>
      <c r="C29" s="425" t="s">
        <v>916</v>
      </c>
      <c r="D29" s="257"/>
      <c r="E29" s="256"/>
      <c r="F29" s="375"/>
      <c r="G29" s="43"/>
      <c r="H29" s="160"/>
      <c r="I29" s="371">
        <v>32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15" customHeight="1">
      <c r="B30" s="69" t="s">
        <v>1064</v>
      </c>
      <c r="C30" s="427" t="s">
        <v>918</v>
      </c>
      <c r="D30" s="257"/>
      <c r="E30" s="256"/>
      <c r="F30" s="375"/>
      <c r="G30" s="43"/>
      <c r="H30" s="160"/>
      <c r="I30" s="371">
        <v>11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15" customHeight="1">
      <c r="B31" s="69" t="s">
        <v>1065</v>
      </c>
      <c r="C31" s="431" t="s">
        <v>1139</v>
      </c>
      <c r="D31" s="257"/>
      <c r="E31" s="256"/>
      <c r="F31" s="375"/>
      <c r="G31" s="43"/>
      <c r="H31" s="160"/>
      <c r="I31" s="371">
        <v>16</v>
      </c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15" customHeight="1">
      <c r="B32" s="69" t="s">
        <v>1066</v>
      </c>
      <c r="C32" s="425" t="s">
        <v>797</v>
      </c>
      <c r="D32" s="257"/>
      <c r="E32" s="256"/>
      <c r="F32" s="375"/>
      <c r="G32" s="43"/>
      <c r="H32" s="160"/>
      <c r="I32" s="371">
        <v>5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28" s="72" customFormat="1" ht="12.75">
      <c r="B33" s="69" t="s">
        <v>1067</v>
      </c>
      <c r="C33" s="425" t="s">
        <v>919</v>
      </c>
      <c r="D33" s="119"/>
      <c r="E33" s="119"/>
      <c r="F33" s="119"/>
      <c r="G33" s="43"/>
      <c r="H33" s="160"/>
      <c r="I33" s="371">
        <v>16</v>
      </c>
      <c r="J33" s="167">
        <f t="shared" si="8"/>
        <v>0</v>
      </c>
      <c r="K33" s="152">
        <f t="shared" si="6"/>
        <v>0</v>
      </c>
      <c r="L33" s="151">
        <f t="shared" si="7"/>
        <v>0</v>
      </c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</row>
    <row r="34" spans="2:12" s="72" customFormat="1" ht="13.15" customHeight="1">
      <c r="B34" s="69" t="s">
        <v>1068</v>
      </c>
      <c r="C34" s="587" t="s">
        <v>920</v>
      </c>
      <c r="D34" s="588"/>
      <c r="E34" s="588"/>
      <c r="F34" s="589"/>
      <c r="G34" s="169"/>
      <c r="H34" s="169"/>
      <c r="I34" s="371">
        <v>16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2.75">
      <c r="B35" s="69" t="s">
        <v>1069</v>
      </c>
      <c r="C35" s="587" t="s">
        <v>926</v>
      </c>
      <c r="D35" s="588"/>
      <c r="E35" s="588"/>
      <c r="F35" s="589"/>
      <c r="G35" s="169"/>
      <c r="H35" s="169"/>
      <c r="I35" s="371">
        <v>4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15" customHeight="1">
      <c r="B36" s="69" t="s">
        <v>1070</v>
      </c>
      <c r="C36" s="587" t="s">
        <v>921</v>
      </c>
      <c r="D36" s="588"/>
      <c r="E36" s="588"/>
      <c r="F36" s="589"/>
      <c r="G36" s="169"/>
      <c r="H36" s="169"/>
      <c r="I36" s="371">
        <v>11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2.75">
      <c r="B37" s="69" t="s">
        <v>1071</v>
      </c>
      <c r="C37" s="587" t="s">
        <v>922</v>
      </c>
      <c r="D37" s="588"/>
      <c r="E37" s="588"/>
      <c r="F37" s="589"/>
      <c r="G37" s="217"/>
      <c r="H37" s="217"/>
      <c r="I37" s="371">
        <v>5</v>
      </c>
      <c r="J37" s="167">
        <f t="shared" si="8"/>
        <v>0</v>
      </c>
      <c r="K37" s="152">
        <f t="shared" si="6"/>
        <v>0</v>
      </c>
      <c r="L37" s="151">
        <f t="shared" si="7"/>
        <v>0</v>
      </c>
    </row>
    <row r="38" spans="2:12" s="72" customFormat="1" ht="12.75">
      <c r="B38" s="69" t="s">
        <v>1072</v>
      </c>
      <c r="C38" s="587" t="s">
        <v>928</v>
      </c>
      <c r="D38" s="588"/>
      <c r="E38" s="588"/>
      <c r="F38" s="589"/>
      <c r="G38" s="217"/>
      <c r="H38" s="217"/>
      <c r="I38" s="371">
        <v>2</v>
      </c>
      <c r="J38" s="167">
        <f t="shared" si="8"/>
        <v>0</v>
      </c>
      <c r="K38" s="152">
        <f t="shared" si="6"/>
        <v>0</v>
      </c>
      <c r="L38" s="151">
        <f t="shared" si="7"/>
        <v>0</v>
      </c>
    </row>
    <row r="39" spans="2:12" s="72" customFormat="1" ht="13.5" thickBot="1">
      <c r="B39" s="73"/>
      <c r="C39" s="584"/>
      <c r="D39" s="585"/>
      <c r="E39" s="585"/>
      <c r="F39" s="586"/>
      <c r="G39" s="83"/>
      <c r="H39" s="83"/>
      <c r="I39" s="84"/>
      <c r="J39" s="184"/>
      <c r="K39" s="58"/>
      <c r="L39" s="57"/>
    </row>
    <row r="40" spans="2:12" ht="15.75" thickBot="1">
      <c r="B40" s="66"/>
      <c r="C40" s="60"/>
      <c r="D40" s="61"/>
      <c r="E40" s="61"/>
      <c r="F40" s="61"/>
      <c r="G40" s="62"/>
      <c r="H40" s="63"/>
      <c r="I40" s="64"/>
      <c r="J40" s="65"/>
      <c r="K40" s="65"/>
      <c r="L40" s="65"/>
    </row>
    <row r="41" spans="2:12" ht="19.5" thickBot="1">
      <c r="B41" s="500" t="s">
        <v>707</v>
      </c>
      <c r="C41" s="501"/>
      <c r="D41" s="501"/>
      <c r="E41" s="501"/>
      <c r="F41" s="501"/>
      <c r="G41" s="501"/>
      <c r="H41" s="502"/>
      <c r="I41" s="221">
        <f>SUM(I12:I39)</f>
        <v>185</v>
      </c>
      <c r="J41" s="189">
        <f>SUM(J12:J39)</f>
        <v>0</v>
      </c>
      <c r="K41" s="190">
        <f>SUM(K12:K39)</f>
        <v>0</v>
      </c>
      <c r="L41" s="191">
        <f>SUM(L12:L39)</f>
        <v>0</v>
      </c>
    </row>
    <row r="42" ht="15">
      <c r="B42" s="52"/>
    </row>
  </sheetData>
  <protectedRanges>
    <protectedRange sqref="G11:G14 H34:H40 H11:H26" name="Bereich2_4"/>
    <protectedRange sqref="F11:F14 F38:F40 F16:F22" name="Bereich2_1_3"/>
    <protectedRange sqref="H27 H29:H33" name="Bereich2_4_1"/>
    <protectedRange sqref="G25:G27 G29:G33" name="Bereich2_1_3_1"/>
    <protectedRange sqref="H28:I28" name="Bereich2_4_1_1_1_1"/>
    <protectedRange sqref="G28" name="Bereich2_1_3_1_1_1_1"/>
    <protectedRange sqref="F34:F36 F24" name="Bereich2_1_3_4"/>
    <protectedRange sqref="F37" name="Bereich2_1_3_2_1"/>
    <protectedRange sqref="F23" name="Bereich2_1_3_2_1_1"/>
  </protectedRanges>
  <mergeCells count="23">
    <mergeCell ref="C39:F39"/>
    <mergeCell ref="B41:H41"/>
    <mergeCell ref="C24:F24"/>
    <mergeCell ref="C34:F34"/>
    <mergeCell ref="C35:F35"/>
    <mergeCell ref="C36:F36"/>
    <mergeCell ref="C37:F37"/>
    <mergeCell ref="C38:F38"/>
    <mergeCell ref="B5:L5"/>
    <mergeCell ref="B6:L6"/>
    <mergeCell ref="B7:L7"/>
    <mergeCell ref="B8:L8"/>
    <mergeCell ref="B9:B10"/>
    <mergeCell ref="C9:C10"/>
    <mergeCell ref="I9:I10"/>
    <mergeCell ref="K9:L9"/>
    <mergeCell ref="B2:B4"/>
    <mergeCell ref="C2:H2"/>
    <mergeCell ref="J2:L2"/>
    <mergeCell ref="D3:H3"/>
    <mergeCell ref="J3:L3"/>
    <mergeCell ref="C4:H4"/>
    <mergeCell ref="J4:L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.75" thickBot="1"/>
    <row r="2" spans="2:32" ht="21.75" thickBot="1">
      <c r="B2" s="542" t="s">
        <v>585</v>
      </c>
      <c r="C2" s="566" t="str">
        <f>Technologie!D19</f>
        <v>Venkovní KCHJ pro chladicí (MT), mrazicí (LT ) a klimatizační (HT) okruhy</v>
      </c>
      <c r="D2" s="592"/>
      <c r="E2" s="592"/>
      <c r="F2" s="592"/>
      <c r="G2" s="593"/>
      <c r="H2" s="40" t="str">
        <f>'Celkem  Nab+Tech'!G2</f>
        <v>Firma</v>
      </c>
      <c r="I2" s="545" t="str">
        <f>Technologie!G2</f>
        <v>XY</v>
      </c>
      <c r="J2" s="546"/>
      <c r="K2" s="547"/>
      <c r="L2" s="342"/>
      <c r="M2" s="342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2:32" ht="16.5" thickBot="1">
      <c r="B3" s="543"/>
      <c r="C3" s="264" t="s">
        <v>907</v>
      </c>
      <c r="D3" s="494"/>
      <c r="E3" s="494"/>
      <c r="F3" s="494"/>
      <c r="G3" s="495"/>
      <c r="H3" s="40" t="str">
        <f>'Celkem  Nab+Tech'!G3</f>
        <v>Projekt</v>
      </c>
      <c r="I3" s="545" t="str">
        <f>Technologie!G3</f>
        <v>Makro  České Budějovice - remodelling chlazení</v>
      </c>
      <c r="J3" s="546"/>
      <c r="K3" s="547"/>
      <c r="L3" s="342"/>
      <c r="M3" s="342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</row>
    <row r="4" spans="2:32" ht="16.5" thickBot="1">
      <c r="B4" s="544"/>
      <c r="C4" s="594"/>
      <c r="D4" s="595"/>
      <c r="E4" s="595"/>
      <c r="F4" s="595"/>
      <c r="G4" s="596"/>
      <c r="H4" s="40" t="str">
        <f>'Celkem  Nab+Tech'!G4</f>
        <v>Datum nabídky</v>
      </c>
      <c r="I4" s="575" t="str">
        <f>Technologie!G4</f>
        <v>XX.XX.2021</v>
      </c>
      <c r="J4" s="576"/>
      <c r="K4" s="577"/>
      <c r="L4" s="343"/>
      <c r="M4" s="343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</row>
    <row r="5" spans="2:32" ht="15">
      <c r="B5" s="556" t="s">
        <v>1141</v>
      </c>
      <c r="C5" s="557"/>
      <c r="D5" s="557"/>
      <c r="E5" s="557"/>
      <c r="F5" s="557"/>
      <c r="G5" s="557"/>
      <c r="H5" s="557"/>
      <c r="I5" s="557"/>
      <c r="J5" s="557"/>
      <c r="K5" s="558"/>
      <c r="L5" s="344"/>
      <c r="M5" s="344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</row>
    <row r="6" spans="2:33" ht="15">
      <c r="B6" s="526" t="s">
        <v>1135</v>
      </c>
      <c r="C6" s="523"/>
      <c r="D6" s="523"/>
      <c r="E6" s="523"/>
      <c r="F6" s="523"/>
      <c r="G6" s="523"/>
      <c r="H6" s="523"/>
      <c r="I6" s="523"/>
      <c r="J6" s="523"/>
      <c r="K6" s="527"/>
      <c r="L6" s="345"/>
      <c r="M6" s="345"/>
      <c r="N6" s="328"/>
      <c r="O6" s="328"/>
      <c r="P6" s="328"/>
      <c r="Q6" s="328"/>
      <c r="R6" s="328"/>
      <c r="S6" s="328"/>
      <c r="T6" s="328"/>
      <c r="U6" s="32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49"/>
    </row>
    <row r="7" spans="2:33" ht="15">
      <c r="B7" s="526" t="s">
        <v>935</v>
      </c>
      <c r="C7" s="523"/>
      <c r="D7" s="523"/>
      <c r="E7" s="523"/>
      <c r="F7" s="523"/>
      <c r="G7" s="523"/>
      <c r="H7" s="523"/>
      <c r="I7" s="523"/>
      <c r="J7" s="523"/>
      <c r="K7" s="527"/>
      <c r="L7" s="345"/>
      <c r="M7" s="345"/>
      <c r="N7" s="328"/>
      <c r="O7" s="328"/>
      <c r="P7" s="328"/>
      <c r="Q7" s="328"/>
      <c r="R7" s="328"/>
      <c r="S7" s="328"/>
      <c r="T7" s="328"/>
      <c r="U7" s="32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49"/>
    </row>
    <row r="8" spans="2:33" ht="15.75" thickBot="1">
      <c r="B8" s="528" t="s">
        <v>1031</v>
      </c>
      <c r="C8" s="529"/>
      <c r="D8" s="529"/>
      <c r="E8" s="529"/>
      <c r="F8" s="529"/>
      <c r="G8" s="529"/>
      <c r="H8" s="529"/>
      <c r="I8" s="529"/>
      <c r="J8" s="529"/>
      <c r="K8" s="530"/>
      <c r="L8" s="345"/>
      <c r="M8" s="345"/>
      <c r="N8" s="328"/>
      <c r="O8" s="328"/>
      <c r="P8" s="328"/>
      <c r="Q8" s="328"/>
      <c r="R8" s="328"/>
      <c r="S8" s="328"/>
      <c r="T8" s="328"/>
      <c r="U8" s="32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49"/>
    </row>
    <row r="9" spans="2:33" ht="15">
      <c r="B9" s="562" t="s">
        <v>85</v>
      </c>
      <c r="C9" s="564" t="s">
        <v>739</v>
      </c>
      <c r="D9" s="409"/>
      <c r="E9" s="409" t="s">
        <v>912</v>
      </c>
      <c r="F9" s="406" t="s">
        <v>742</v>
      </c>
      <c r="G9" s="406" t="s">
        <v>688</v>
      </c>
      <c r="H9" s="439" t="s">
        <v>685</v>
      </c>
      <c r="I9" s="405" t="s">
        <v>686</v>
      </c>
      <c r="J9" s="517" t="s">
        <v>697</v>
      </c>
      <c r="K9" s="518"/>
      <c r="L9" s="346"/>
      <c r="M9" s="346"/>
      <c r="N9" s="328"/>
      <c r="O9" s="328"/>
      <c r="P9" s="328"/>
      <c r="Q9" s="328"/>
      <c r="R9" s="328"/>
      <c r="S9" s="328"/>
      <c r="T9" s="328"/>
      <c r="U9" s="328"/>
      <c r="V9" s="318"/>
      <c r="W9" s="318"/>
      <c r="X9" s="318"/>
      <c r="Y9" s="318"/>
      <c r="Z9" s="318"/>
      <c r="AA9" s="350"/>
      <c r="AB9" s="318"/>
      <c r="AC9" s="318"/>
      <c r="AD9" s="318"/>
      <c r="AE9" s="318"/>
      <c r="AF9" s="318"/>
      <c r="AG9" s="349"/>
    </row>
    <row r="10" spans="2:33" ht="26.45" customHeight="1" thickBot="1">
      <c r="B10" s="563"/>
      <c r="C10" s="597"/>
      <c r="D10" s="129"/>
      <c r="E10" s="129" t="s">
        <v>936</v>
      </c>
      <c r="F10" s="407" t="s">
        <v>743</v>
      </c>
      <c r="G10" s="407" t="s">
        <v>743</v>
      </c>
      <c r="H10" s="440"/>
      <c r="I10" s="407" t="s">
        <v>743</v>
      </c>
      <c r="J10" s="67" t="s">
        <v>687</v>
      </c>
      <c r="K10" s="68" t="s">
        <v>688</v>
      </c>
      <c r="L10" s="318"/>
      <c r="M10" s="318"/>
      <c r="N10" s="328"/>
      <c r="O10" s="328"/>
      <c r="P10" s="328"/>
      <c r="Q10" s="328"/>
      <c r="R10" s="328"/>
      <c r="S10" s="328"/>
      <c r="T10" s="328"/>
      <c r="U10" s="32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49"/>
    </row>
    <row r="11" spans="2:33" s="72" customFormat="1" ht="12.75">
      <c r="B11" s="128"/>
      <c r="C11" s="79" t="s">
        <v>1126</v>
      </c>
      <c r="D11" s="90"/>
      <c r="E11" s="99"/>
      <c r="F11" s="187"/>
      <c r="G11" s="187"/>
      <c r="H11" s="100"/>
      <c r="I11" s="167"/>
      <c r="J11" s="152"/>
      <c r="K11" s="151"/>
      <c r="L11" s="304"/>
      <c r="M11" s="304"/>
      <c r="N11" s="130"/>
      <c r="O11" s="130"/>
      <c r="P11" s="130"/>
      <c r="Q11" s="130"/>
      <c r="R11" s="130"/>
      <c r="S11" s="130"/>
      <c r="T11" s="130"/>
      <c r="U11" s="13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1"/>
    </row>
    <row r="12" spans="2:33" s="72" customFormat="1" ht="12.75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4"/>
      <c r="M12" s="304"/>
      <c r="N12" s="130"/>
      <c r="O12" s="130"/>
      <c r="P12" s="130"/>
      <c r="Q12" s="130"/>
      <c r="R12" s="341"/>
      <c r="S12" s="130"/>
      <c r="T12" s="130"/>
      <c r="U12" s="130"/>
      <c r="V12" s="350"/>
      <c r="W12" s="350"/>
      <c r="X12" s="350"/>
      <c r="Y12" s="352"/>
      <c r="Z12" s="350"/>
      <c r="AA12" s="352"/>
      <c r="AB12" s="350"/>
      <c r="AC12" s="350"/>
      <c r="AD12" s="350"/>
      <c r="AE12" s="350"/>
      <c r="AF12" s="350"/>
      <c r="AG12" s="351"/>
    </row>
    <row r="13" spans="2:33" s="72" customFormat="1" ht="12.75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4"/>
      <c r="M13" s="304"/>
      <c r="N13" s="130"/>
      <c r="O13" s="130"/>
      <c r="P13" s="130"/>
      <c r="Q13" s="130"/>
      <c r="R13" s="130"/>
      <c r="S13" s="130"/>
      <c r="T13" s="130"/>
      <c r="U13" s="130"/>
      <c r="V13" s="350"/>
      <c r="W13" s="350"/>
      <c r="X13" s="350"/>
      <c r="Y13" s="352"/>
      <c r="Z13" s="350"/>
      <c r="AA13" s="352"/>
      <c r="AB13" s="350"/>
      <c r="AC13" s="350"/>
      <c r="AD13" s="350"/>
      <c r="AE13" s="350"/>
      <c r="AF13" s="350"/>
      <c r="AG13" s="351"/>
    </row>
    <row r="14" spans="2:33" s="72" customFormat="1" ht="12.75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4"/>
      <c r="M14" s="304"/>
      <c r="N14" s="130"/>
      <c r="O14" s="130"/>
      <c r="P14" s="130"/>
      <c r="Q14" s="130"/>
      <c r="R14" s="130"/>
      <c r="S14" s="130"/>
      <c r="T14" s="130"/>
      <c r="U14" s="130"/>
      <c r="V14" s="350"/>
      <c r="W14" s="350"/>
      <c r="X14" s="350"/>
      <c r="Y14" s="352"/>
      <c r="Z14" s="350"/>
      <c r="AA14" s="352"/>
      <c r="AB14" s="350"/>
      <c r="AC14" s="350"/>
      <c r="AD14" s="350"/>
      <c r="AE14" s="350"/>
      <c r="AF14" s="350"/>
      <c r="AG14" s="351"/>
    </row>
    <row r="15" spans="2:33" s="72" customFormat="1" ht="12.75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4"/>
      <c r="M15" s="304"/>
      <c r="N15" s="130"/>
      <c r="O15" s="130"/>
      <c r="P15" s="341"/>
      <c r="Q15" s="341"/>
      <c r="R15" s="341"/>
      <c r="S15" s="130"/>
      <c r="T15" s="130"/>
      <c r="U15" s="130"/>
      <c r="V15" s="350"/>
      <c r="W15" s="350"/>
      <c r="X15" s="350"/>
      <c r="Y15" s="352"/>
      <c r="Z15" s="350"/>
      <c r="AA15" s="352"/>
      <c r="AB15" s="350"/>
      <c r="AC15" s="350"/>
      <c r="AD15" s="350"/>
      <c r="AE15" s="350"/>
      <c r="AF15" s="350"/>
      <c r="AG15" s="351"/>
    </row>
    <row r="16" spans="2:33" s="72" customFormat="1" ht="12.75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4"/>
      <c r="M16" s="304"/>
      <c r="N16" s="341"/>
      <c r="O16" s="341"/>
      <c r="P16" s="341"/>
      <c r="Q16" s="341"/>
      <c r="R16" s="341"/>
      <c r="S16" s="130"/>
      <c r="T16" s="130"/>
      <c r="U16" s="130"/>
      <c r="V16" s="350"/>
      <c r="W16" s="350"/>
      <c r="X16" s="350"/>
      <c r="Y16" s="352"/>
      <c r="Z16" s="350"/>
      <c r="AA16" s="352"/>
      <c r="AB16" s="350"/>
      <c r="AC16" s="350"/>
      <c r="AD16" s="350"/>
      <c r="AE16" s="350"/>
      <c r="AF16" s="350"/>
      <c r="AG16" s="351"/>
    </row>
    <row r="17" spans="2:33" s="72" customFormat="1" ht="12.75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4"/>
      <c r="M17" s="304"/>
      <c r="N17" s="130"/>
      <c r="O17" s="130"/>
      <c r="P17" s="130"/>
      <c r="Q17" s="130"/>
      <c r="R17" s="130"/>
      <c r="S17" s="130"/>
      <c r="T17" s="130"/>
      <c r="U17" s="130"/>
      <c r="V17" s="350"/>
      <c r="W17" s="350"/>
      <c r="X17" s="350"/>
      <c r="Y17" s="350"/>
      <c r="Z17" s="353"/>
      <c r="AA17" s="354"/>
      <c r="AB17" s="350"/>
      <c r="AC17" s="350"/>
      <c r="AD17" s="350"/>
      <c r="AE17" s="350"/>
      <c r="AF17" s="350"/>
      <c r="AG17" s="351"/>
    </row>
    <row r="18" spans="2:33" s="72" customFormat="1" ht="1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4"/>
      <c r="M18" s="304"/>
      <c r="N18" s="130"/>
      <c r="O18" s="130"/>
      <c r="P18" s="341"/>
      <c r="Q18" s="341"/>
      <c r="R18" s="341"/>
      <c r="S18" s="130"/>
      <c r="T18" s="130"/>
      <c r="U18" s="130"/>
      <c r="V18" s="350"/>
      <c r="W18" s="350"/>
      <c r="X18" s="350"/>
      <c r="Y18" s="355"/>
      <c r="Z18" s="350"/>
      <c r="AA18" s="355"/>
      <c r="AB18" s="356"/>
      <c r="AC18" s="350"/>
      <c r="AD18" s="350"/>
      <c r="AE18" s="350"/>
      <c r="AF18" s="350"/>
      <c r="AG18" s="351"/>
    </row>
    <row r="19" spans="2:33" s="72" customFormat="1" ht="1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4"/>
      <c r="M19" s="304"/>
      <c r="N19" s="341"/>
      <c r="O19" s="341"/>
      <c r="P19" s="341"/>
      <c r="Q19" s="341"/>
      <c r="R19" s="341"/>
      <c r="S19" s="130"/>
      <c r="T19" s="130"/>
      <c r="U19" s="130"/>
      <c r="V19" s="350"/>
      <c r="W19" s="350"/>
      <c r="X19" s="350"/>
      <c r="Y19" s="356"/>
      <c r="Z19" s="357"/>
      <c r="AA19" s="354"/>
      <c r="AB19" s="350"/>
      <c r="AC19" s="350"/>
      <c r="AD19" s="350"/>
      <c r="AE19" s="350"/>
      <c r="AF19" s="350"/>
      <c r="AG19" s="351"/>
    </row>
    <row r="20" spans="2:33" s="72" customFormat="1" ht="12.75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4"/>
      <c r="M20" s="304"/>
      <c r="N20" s="341"/>
      <c r="O20" s="341"/>
      <c r="P20" s="341"/>
      <c r="Q20" s="341"/>
      <c r="R20" s="341"/>
      <c r="S20" s="130"/>
      <c r="T20" s="130"/>
      <c r="U20" s="130"/>
      <c r="V20" s="350"/>
      <c r="W20" s="350"/>
      <c r="X20" s="350"/>
      <c r="Y20" s="350"/>
      <c r="Z20" s="350"/>
      <c r="AA20" s="358"/>
      <c r="AB20" s="350"/>
      <c r="AC20" s="350"/>
      <c r="AD20" s="350"/>
      <c r="AE20" s="350"/>
      <c r="AF20" s="350"/>
      <c r="AG20" s="351"/>
    </row>
    <row r="21" spans="2:33" s="72" customFormat="1" ht="12.75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4"/>
      <c r="M21" s="304"/>
      <c r="N21" s="341"/>
      <c r="O21" s="341"/>
      <c r="P21" s="341"/>
      <c r="Q21" s="341"/>
      <c r="R21" s="341"/>
      <c r="S21" s="130"/>
      <c r="T21" s="130"/>
      <c r="U21" s="13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1"/>
    </row>
    <row r="22" spans="2:33" s="72" customFormat="1" ht="12.75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4"/>
      <c r="M22" s="304"/>
      <c r="N22" s="130"/>
      <c r="O22" s="130"/>
      <c r="P22" s="130"/>
      <c r="Q22" s="130"/>
      <c r="R22" s="130"/>
      <c r="S22" s="130"/>
      <c r="T22" s="130"/>
      <c r="U22" s="13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1"/>
    </row>
    <row r="23" spans="2:33" s="72" customFormat="1" ht="15">
      <c r="B23" s="69"/>
      <c r="C23" s="102" t="s">
        <v>1127</v>
      </c>
      <c r="D23" s="98"/>
      <c r="E23" s="99"/>
      <c r="F23" s="187"/>
      <c r="G23" s="187"/>
      <c r="H23" s="100"/>
      <c r="I23" s="167"/>
      <c r="J23" s="152"/>
      <c r="K23" s="151"/>
      <c r="L23" s="304"/>
      <c r="M23" s="304"/>
      <c r="N23" s="130"/>
      <c r="O23" s="130"/>
      <c r="P23" s="328"/>
      <c r="Q23" s="130"/>
      <c r="R23" s="130"/>
      <c r="S23" s="130"/>
      <c r="T23" s="130"/>
      <c r="U23" s="13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1"/>
    </row>
    <row r="24" spans="2:33" s="72" customFormat="1" ht="12.75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4"/>
      <c r="M24" s="304"/>
      <c r="N24" s="130"/>
      <c r="O24" s="130"/>
      <c r="P24" s="130"/>
      <c r="Q24" s="130"/>
      <c r="R24" s="130"/>
      <c r="S24" s="130"/>
      <c r="T24" s="130"/>
      <c r="U24" s="13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1"/>
    </row>
    <row r="25" spans="2:33" s="72" customFormat="1" ht="12.75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4"/>
      <c r="M25" s="304"/>
      <c r="N25" s="130"/>
      <c r="O25" s="130"/>
      <c r="P25" s="130"/>
      <c r="Q25" s="130"/>
      <c r="R25" s="130"/>
      <c r="S25" s="130"/>
      <c r="T25" s="130"/>
      <c r="U25" s="13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1"/>
    </row>
    <row r="26" spans="2:33" s="72" customFormat="1" ht="12.75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4"/>
      <c r="M26" s="304"/>
      <c r="N26" s="130"/>
      <c r="O26" s="130"/>
      <c r="P26" s="130"/>
      <c r="Q26" s="130"/>
      <c r="R26" s="130"/>
      <c r="S26" s="130"/>
      <c r="T26" s="130"/>
      <c r="U26" s="13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1"/>
    </row>
    <row r="27" spans="2:33" s="72" customFormat="1" ht="12.75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4"/>
      <c r="M27" s="304"/>
      <c r="N27" s="130"/>
      <c r="O27" s="130"/>
      <c r="P27" s="130"/>
      <c r="Q27" s="130"/>
      <c r="R27" s="130"/>
      <c r="S27" s="130"/>
      <c r="T27" s="130"/>
      <c r="U27" s="13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1"/>
    </row>
    <row r="28" spans="2:33" s="72" customFormat="1" ht="12.75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4"/>
      <c r="M28" s="304"/>
      <c r="N28" s="130"/>
      <c r="O28" s="130"/>
      <c r="P28" s="130"/>
      <c r="Q28" s="130"/>
      <c r="R28" s="130"/>
      <c r="S28" s="130"/>
      <c r="T28" s="130"/>
      <c r="U28" s="13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1"/>
    </row>
    <row r="29" spans="2:33" s="72" customFormat="1" ht="12.75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4"/>
      <c r="M29" s="304"/>
      <c r="N29" s="341"/>
      <c r="O29" s="341"/>
      <c r="P29" s="341"/>
      <c r="Q29" s="341"/>
      <c r="R29" s="341"/>
      <c r="S29" s="130"/>
      <c r="T29" s="130"/>
      <c r="U29" s="13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1"/>
    </row>
    <row r="30" spans="2:33" s="72" customFormat="1" ht="12.75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4"/>
      <c r="M30" s="304"/>
      <c r="N30" s="341"/>
      <c r="O30" s="341"/>
      <c r="P30" s="341"/>
      <c r="Q30" s="341"/>
      <c r="R30" s="341"/>
      <c r="S30" s="130"/>
      <c r="T30" s="130"/>
      <c r="U30" s="13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1"/>
    </row>
    <row r="31" spans="2:33" s="72" customFormat="1" ht="12.75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4"/>
      <c r="M31" s="304"/>
      <c r="N31" s="341"/>
      <c r="O31" s="341"/>
      <c r="P31" s="341"/>
      <c r="Q31" s="341"/>
      <c r="R31" s="341"/>
      <c r="S31" s="130"/>
      <c r="T31" s="130"/>
      <c r="U31" s="13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1"/>
    </row>
    <row r="32" spans="2:33" s="72" customFormat="1" ht="13.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4"/>
      <c r="M32" s="304"/>
      <c r="N32" s="130"/>
      <c r="O32" s="130"/>
      <c r="P32" s="130"/>
      <c r="Q32" s="130"/>
      <c r="R32" s="130"/>
      <c r="S32" s="130"/>
      <c r="T32" s="130"/>
      <c r="U32" s="13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1"/>
    </row>
    <row r="33" spans="2:33" s="72" customFormat="1" ht="15">
      <c r="B33" s="128"/>
      <c r="C33" s="79" t="s">
        <v>1128</v>
      </c>
      <c r="D33" s="90"/>
      <c r="E33" s="99"/>
      <c r="F33" s="187"/>
      <c r="G33" s="187"/>
      <c r="H33" s="100"/>
      <c r="I33" s="167"/>
      <c r="J33" s="152"/>
      <c r="K33" s="151"/>
      <c r="L33" s="304"/>
      <c r="M33" s="304"/>
      <c r="N33" s="328"/>
      <c r="O33" s="328"/>
      <c r="P33" s="328"/>
      <c r="Q33" s="328"/>
      <c r="R33" s="328"/>
      <c r="S33" s="328"/>
      <c r="T33" s="328"/>
      <c r="U33" s="328"/>
      <c r="V33" s="318"/>
      <c r="W33" s="318"/>
      <c r="X33" s="318"/>
      <c r="Y33" s="318"/>
      <c r="Z33" s="318"/>
      <c r="AA33" s="318"/>
      <c r="AB33" s="318"/>
      <c r="AC33" s="350"/>
      <c r="AD33" s="350"/>
      <c r="AE33" s="350"/>
      <c r="AF33" s="350"/>
      <c r="AG33" s="351"/>
    </row>
    <row r="34" spans="2:33" s="72" customFormat="1" ht="12.75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4"/>
      <c r="M34" s="304"/>
      <c r="N34" s="130"/>
      <c r="O34" s="130"/>
      <c r="P34" s="130"/>
      <c r="Q34" s="130"/>
      <c r="R34" s="130"/>
      <c r="S34" s="130"/>
      <c r="T34" s="130"/>
      <c r="U34" s="13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1"/>
    </row>
    <row r="35" spans="2:33" s="72" customFormat="1" ht="12.75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4"/>
      <c r="M35" s="304"/>
      <c r="N35" s="130"/>
      <c r="O35" s="130"/>
      <c r="P35" s="130"/>
      <c r="Q35" s="130"/>
      <c r="R35" s="130"/>
      <c r="S35" s="130"/>
      <c r="T35" s="130"/>
      <c r="U35" s="13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1"/>
    </row>
    <row r="36" spans="2:33" s="72" customFormat="1" ht="13.15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4"/>
      <c r="M36" s="304"/>
      <c r="N36" s="130"/>
      <c r="O36" s="130"/>
      <c r="P36" s="130"/>
      <c r="Q36" s="130"/>
      <c r="R36" s="130"/>
      <c r="S36" s="130"/>
      <c r="T36" s="130"/>
      <c r="U36" s="13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1"/>
    </row>
    <row r="37" spans="2:33" s="72" customFormat="1" ht="12.75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4"/>
      <c r="M37" s="304"/>
      <c r="N37" s="130"/>
      <c r="O37" s="130"/>
      <c r="P37" s="130"/>
      <c r="Q37" s="130"/>
      <c r="R37" s="130"/>
      <c r="S37" s="130"/>
      <c r="T37" s="130"/>
      <c r="U37" s="13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1"/>
    </row>
    <row r="38" spans="2:32" s="72" customFormat="1" ht="12.75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4"/>
      <c r="M38" s="304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5.5">
      <c r="B39" s="69"/>
      <c r="C39" s="262" t="s">
        <v>937</v>
      </c>
      <c r="D39" s="98"/>
      <c r="E39" s="99"/>
      <c r="F39" s="187"/>
      <c r="G39" s="187"/>
      <c r="H39" s="100"/>
      <c r="I39" s="167"/>
      <c r="J39" s="152"/>
      <c r="K39" s="151"/>
      <c r="L39" s="304"/>
      <c r="M39" s="304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2.75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4"/>
      <c r="M40" s="304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3.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4"/>
      <c r="M41" s="304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.7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5"/>
      <c r="M42" s="305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</row>
    <row r="43" spans="2:32" ht="19.5" thickBot="1">
      <c r="B43" s="500" t="s">
        <v>707</v>
      </c>
      <c r="C43" s="501"/>
      <c r="D43" s="501"/>
      <c r="E43" s="501"/>
      <c r="F43" s="501"/>
      <c r="G43" s="501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48"/>
      <c r="M43" s="34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</row>
    <row r="44" spans="2:32" ht="15">
      <c r="B44" s="52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</row>
    <row r="45" spans="12:32" ht="15"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</row>
    <row r="46" spans="12:32" ht="15"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</row>
    <row r="47" spans="12:32" ht="15"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</row>
    <row r="48" spans="12:32" ht="15"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</row>
    <row r="49" spans="12:32" s="39" customFormat="1" ht="15"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</row>
    <row r="50" spans="12:32" s="39" customFormat="1" ht="15"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</row>
    <row r="51" spans="12:32" s="39" customFormat="1" ht="15"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</row>
    <row r="52" spans="12:32" s="39" customFormat="1" ht="15"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</row>
    <row r="53" spans="12:32" s="39" customFormat="1" ht="15"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</row>
    <row r="54" spans="12:32" s="39" customFormat="1" ht="15"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</row>
    <row r="55" spans="12:32" s="39" customFormat="1" ht="15"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</row>
    <row r="56" spans="12:32" s="39" customFormat="1" ht="15"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</row>
    <row r="57" spans="12:32" s="39" customFormat="1" ht="15"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</row>
    <row r="58" spans="12:32" s="39" customFormat="1" ht="15"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</row>
    <row r="59" spans="12:32" s="39" customFormat="1" ht="15"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</row>
    <row r="60" spans="12:32" s="39" customFormat="1" ht="15"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</row>
    <row r="61" spans="12:32" s="39" customFormat="1" ht="15"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</row>
    <row r="62" spans="12:32" s="39" customFormat="1" ht="15"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</row>
    <row r="63" spans="12:32" s="39" customFormat="1" ht="15"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</row>
    <row r="64" spans="12:32" s="39" customFormat="1" ht="15"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</row>
    <row r="65" spans="12:32" s="39" customFormat="1" ht="15"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</row>
    <row r="66" spans="12:32" s="39" customFormat="1" ht="15"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</row>
    <row r="67" spans="12:32" s="39" customFormat="1" ht="15"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</row>
    <row r="68" spans="12:32" s="39" customFormat="1" ht="15"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</row>
    <row r="69" spans="12:32" s="39" customFormat="1" ht="15"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</row>
    <row r="70" spans="12:32" s="39" customFormat="1" ht="15"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</row>
    <row r="71" spans="12:32" s="39" customFormat="1" ht="15"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</row>
    <row r="72" spans="12:32" s="39" customFormat="1" ht="15"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</row>
    <row r="73" spans="12:32" s="39" customFormat="1" ht="15"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</row>
    <row r="74" spans="12:32" s="39" customFormat="1" ht="15"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</row>
    <row r="75" spans="12:32" s="39" customFormat="1" ht="15"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</row>
    <row r="76" spans="12:32" s="39" customFormat="1" ht="15"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</row>
    <row r="77" spans="12:32" s="39" customFormat="1" ht="15"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</row>
    <row r="78" spans="12:32" s="39" customFormat="1" ht="15"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</row>
    <row r="79" spans="12:32" s="39" customFormat="1" ht="15"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</row>
    <row r="80" spans="12:32" s="39" customFormat="1" ht="15"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</row>
    <row r="81" spans="12:32" s="39" customFormat="1" ht="15"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</row>
    <row r="82" spans="12:32" s="39" customFormat="1" ht="15"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</row>
    <row r="83" spans="12:32" s="39" customFormat="1" ht="15"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</row>
    <row r="84" spans="12:32" s="39" customFormat="1" ht="15"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</row>
    <row r="85" spans="12:32" s="39" customFormat="1" ht="15"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</row>
    <row r="86" spans="12:32" s="39" customFormat="1" ht="15"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</row>
    <row r="87" spans="12:32" s="39" customFormat="1" ht="15"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</row>
    <row r="88" spans="12:32" s="39" customFormat="1" ht="15"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</row>
    <row r="89" spans="12:32" s="39" customFormat="1" ht="15"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</row>
    <row r="90" spans="12:32" s="39" customFormat="1" ht="15"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</row>
    <row r="91" spans="12:32" s="39" customFormat="1" ht="15"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</row>
    <row r="92" spans="12:32" s="39" customFormat="1" ht="15"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</row>
    <row r="93" spans="12:32" s="39" customFormat="1" ht="15"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</row>
    <row r="94" spans="12:32" s="39" customFormat="1" ht="15"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</row>
    <row r="95" spans="12:32" s="39" customFormat="1" ht="15"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</row>
    <row r="96" spans="12:32" s="39" customFormat="1" ht="15"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</row>
    <row r="97" spans="12:32" s="39" customFormat="1" ht="15"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</row>
    <row r="98" spans="12:32" s="39" customFormat="1" ht="15"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</row>
    <row r="99" spans="12:32" s="39" customFormat="1" ht="15"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</row>
    <row r="100" spans="12:32" s="39" customFormat="1" ht="15"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</row>
    <row r="101" spans="12:32" s="39" customFormat="1" ht="15"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</row>
    <row r="102" spans="12:32" s="39" customFormat="1" ht="15"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</row>
    <row r="103" spans="12:32" s="39" customFormat="1" ht="15"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</row>
    <row r="104" spans="12:32" s="39" customFormat="1" ht="15"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</row>
    <row r="105" spans="12:32" s="39" customFormat="1" ht="15"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</row>
    <row r="106" spans="12:32" s="39" customFormat="1" ht="15"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</row>
    <row r="107" spans="12:32" s="39" customFormat="1" ht="15"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</row>
    <row r="108" spans="12:32" s="39" customFormat="1" ht="15"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</row>
    <row r="109" spans="12:32" s="39" customFormat="1" ht="15"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</row>
    <row r="110" spans="12:32" s="39" customFormat="1" ht="15"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</row>
    <row r="111" spans="12:32" s="39" customFormat="1" ht="15"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</row>
    <row r="112" spans="12:32" s="39" customFormat="1" ht="15"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</row>
    <row r="113" spans="12:32" s="39" customFormat="1" ht="15"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</row>
    <row r="114" spans="12:32" s="39" customFormat="1" ht="15"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</row>
    <row r="115" spans="12:32" s="39" customFormat="1" ht="15"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</row>
    <row r="116" spans="12:32" s="39" customFormat="1" ht="15"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</row>
    <row r="117" spans="12:32" s="39" customFormat="1" ht="15"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</row>
    <row r="118" spans="12:32" s="39" customFormat="1" ht="15"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</row>
    <row r="119" spans="12:32" s="39" customFormat="1" ht="15"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</row>
    <row r="120" spans="12:32" s="39" customFormat="1" ht="15"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</row>
    <row r="121" spans="12:32" s="39" customFormat="1" ht="15"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</row>
    <row r="122" spans="12:32" s="39" customFormat="1" ht="15"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</row>
    <row r="123" spans="12:32" s="39" customFormat="1" ht="15"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</row>
    <row r="124" spans="12:32" s="39" customFormat="1" ht="15"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</row>
    <row r="125" spans="12:32" s="39" customFormat="1" ht="15"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</row>
    <row r="126" spans="12:32" s="39" customFormat="1" ht="15"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</row>
    <row r="127" spans="12:32" s="39" customFormat="1" ht="15"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</row>
    <row r="128" spans="12:32" s="39" customFormat="1" ht="15"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</row>
    <row r="129" spans="12:32" s="39" customFormat="1" ht="15"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</row>
    <row r="130" spans="12:32" s="39" customFormat="1" ht="15"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</row>
    <row r="131" spans="12:32" s="39" customFormat="1" ht="15"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</row>
    <row r="132" spans="12:32" s="39" customFormat="1" ht="15"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</row>
    <row r="133" spans="12:32" s="39" customFormat="1" ht="15"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</row>
    <row r="134" spans="12:32" s="39" customFormat="1" ht="15"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</row>
    <row r="135" spans="12:32" s="39" customFormat="1" ht="15"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</row>
    <row r="136" spans="12:32" s="39" customFormat="1" ht="15"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</row>
    <row r="137" spans="12:32" s="39" customFormat="1" ht="15"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</row>
    <row r="138" spans="12:32" s="39" customFormat="1" ht="15"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</row>
    <row r="139" spans="12:32" s="39" customFormat="1" ht="15"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</row>
    <row r="140" spans="12:32" s="39" customFormat="1" ht="15"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</row>
    <row r="141" spans="12:32" s="39" customFormat="1" ht="15"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</row>
    <row r="142" spans="12:32" s="39" customFormat="1" ht="15"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</row>
    <row r="143" spans="12:32" s="39" customFormat="1" ht="15"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</row>
    <row r="144" spans="12:32" s="39" customFormat="1" ht="15"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</row>
    <row r="145" spans="12:32" s="39" customFormat="1" ht="15"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</row>
    <row r="146" spans="12:32" s="39" customFormat="1" ht="15"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</row>
    <row r="147" spans="12:32" s="39" customFormat="1" ht="15"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</row>
    <row r="148" spans="12:32" s="39" customFormat="1" ht="15"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</row>
    <row r="149" spans="12:32" s="39" customFormat="1" ht="15"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</row>
    <row r="150" spans="12:32" s="39" customFormat="1" ht="15"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</row>
    <row r="151" spans="12:32" s="39" customFormat="1" ht="15"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</row>
    <row r="152" spans="12:32" s="39" customFormat="1" ht="15"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</row>
    <row r="153" spans="12:32" s="39" customFormat="1" ht="15"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</row>
    <row r="154" spans="12:32" s="39" customFormat="1" ht="15"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</row>
    <row r="155" spans="12:32" s="39" customFormat="1" ht="15"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</row>
    <row r="156" spans="12:32" s="39" customFormat="1" ht="15"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</row>
    <row r="157" spans="12:32" s="39" customFormat="1" ht="15"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43:G43"/>
    <mergeCell ref="B7:K7"/>
    <mergeCell ref="B8:K8"/>
    <mergeCell ref="B6:K6"/>
    <mergeCell ref="B5:K5"/>
    <mergeCell ref="B9:B10"/>
    <mergeCell ref="C9:C10"/>
    <mergeCell ref="H9:H10"/>
    <mergeCell ref="J9:K9"/>
    <mergeCell ref="B2:B4"/>
    <mergeCell ref="C2:G2"/>
    <mergeCell ref="C4:G4"/>
    <mergeCell ref="I2:K2"/>
    <mergeCell ref="I3:K3"/>
    <mergeCell ref="I4:K4"/>
    <mergeCell ref="D3:G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G154"/>
  <sheetViews>
    <sheetView zoomScale="60" zoomScaleNormal="60" workbookViewId="0" topLeftCell="A1">
      <selection activeCell="H20" sqref="H20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.75" thickBot="1"/>
    <row r="2" spans="2:32" ht="21.75" thickBot="1">
      <c r="B2" s="542" t="s">
        <v>1028</v>
      </c>
      <c r="C2" s="566" t="str">
        <f>Technologie!D20</f>
        <v xml:space="preserve">Venkovní KCHJ pro delivery, výrobníky ledu a akvaria </v>
      </c>
      <c r="D2" s="592"/>
      <c r="E2" s="592"/>
      <c r="F2" s="592"/>
      <c r="G2" s="593"/>
      <c r="H2" s="40" t="str">
        <f>'Celkem  Nab+Tech'!G2</f>
        <v>Firma</v>
      </c>
      <c r="I2" s="545" t="str">
        <f>Technologie!G2</f>
        <v>XY</v>
      </c>
      <c r="J2" s="546"/>
      <c r="K2" s="547"/>
      <c r="L2" s="342"/>
      <c r="M2" s="342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2:32" ht="16.5" thickBot="1">
      <c r="B3" s="543"/>
      <c r="C3" s="264" t="s">
        <v>907</v>
      </c>
      <c r="D3" s="494"/>
      <c r="E3" s="494"/>
      <c r="F3" s="494"/>
      <c r="G3" s="495"/>
      <c r="H3" s="40" t="str">
        <f>'Celkem  Nab+Tech'!G3</f>
        <v>Projekt</v>
      </c>
      <c r="I3" s="545" t="str">
        <f>Technologie!G3</f>
        <v>Makro  České Budějovice - remodelling chlazení</v>
      </c>
      <c r="J3" s="546"/>
      <c r="K3" s="547"/>
      <c r="L3" s="342"/>
      <c r="M3" s="342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</row>
    <row r="4" spans="2:32" ht="16.5" thickBot="1">
      <c r="B4" s="544"/>
      <c r="C4" s="594"/>
      <c r="D4" s="595"/>
      <c r="E4" s="595"/>
      <c r="F4" s="595"/>
      <c r="G4" s="596"/>
      <c r="H4" s="40" t="str">
        <f>'Celkem  Nab+Tech'!G4</f>
        <v>Datum nabídky</v>
      </c>
      <c r="I4" s="575" t="str">
        <f>Technologie!G4</f>
        <v>XX.XX.2021</v>
      </c>
      <c r="J4" s="576"/>
      <c r="K4" s="577"/>
      <c r="L4" s="343"/>
      <c r="M4" s="343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</row>
    <row r="5" spans="2:32" ht="15">
      <c r="B5" s="556" t="s">
        <v>1147</v>
      </c>
      <c r="C5" s="557"/>
      <c r="D5" s="557"/>
      <c r="E5" s="557"/>
      <c r="F5" s="557"/>
      <c r="G5" s="557"/>
      <c r="H5" s="557"/>
      <c r="I5" s="557"/>
      <c r="J5" s="557"/>
      <c r="K5" s="558"/>
      <c r="L5" s="344"/>
      <c r="M5" s="344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</row>
    <row r="6" spans="2:33" ht="15">
      <c r="B6" s="526"/>
      <c r="C6" s="523"/>
      <c r="D6" s="523"/>
      <c r="E6" s="523"/>
      <c r="F6" s="523"/>
      <c r="G6" s="523"/>
      <c r="H6" s="523"/>
      <c r="I6" s="523"/>
      <c r="J6" s="523"/>
      <c r="K6" s="527"/>
      <c r="L6" s="345"/>
      <c r="M6" s="345"/>
      <c r="N6" s="328"/>
      <c r="O6" s="328"/>
      <c r="P6" s="328"/>
      <c r="Q6" s="328"/>
      <c r="R6" s="328"/>
      <c r="S6" s="328"/>
      <c r="T6" s="328"/>
      <c r="U6" s="32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49"/>
    </row>
    <row r="7" spans="2:33" ht="15">
      <c r="B7" s="526" t="s">
        <v>1140</v>
      </c>
      <c r="C7" s="523"/>
      <c r="D7" s="523"/>
      <c r="E7" s="523"/>
      <c r="F7" s="523"/>
      <c r="G7" s="523"/>
      <c r="H7" s="523"/>
      <c r="I7" s="523"/>
      <c r="J7" s="523"/>
      <c r="K7" s="527"/>
      <c r="L7" s="345"/>
      <c r="M7" s="345"/>
      <c r="N7" s="328"/>
      <c r="O7" s="328"/>
      <c r="P7" s="328"/>
      <c r="Q7" s="328"/>
      <c r="R7" s="328"/>
      <c r="S7" s="328"/>
      <c r="T7" s="328"/>
      <c r="U7" s="32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49"/>
    </row>
    <row r="8" spans="2:33" ht="15.75" thickBot="1">
      <c r="B8" s="528" t="s">
        <v>1032</v>
      </c>
      <c r="C8" s="529"/>
      <c r="D8" s="529"/>
      <c r="E8" s="529"/>
      <c r="F8" s="529"/>
      <c r="G8" s="529"/>
      <c r="H8" s="529"/>
      <c r="I8" s="529"/>
      <c r="J8" s="529"/>
      <c r="K8" s="530"/>
      <c r="L8" s="345"/>
      <c r="M8" s="345"/>
      <c r="N8" s="328"/>
      <c r="O8" s="328"/>
      <c r="P8" s="328"/>
      <c r="Q8" s="328"/>
      <c r="R8" s="328"/>
      <c r="S8" s="328"/>
      <c r="T8" s="328"/>
      <c r="U8" s="32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49"/>
    </row>
    <row r="9" spans="2:33" ht="15">
      <c r="B9" s="562" t="s">
        <v>85</v>
      </c>
      <c r="C9" s="564" t="s">
        <v>739</v>
      </c>
      <c r="D9" s="420"/>
      <c r="E9" s="420" t="s">
        <v>912</v>
      </c>
      <c r="F9" s="418" t="s">
        <v>742</v>
      </c>
      <c r="G9" s="418" t="s">
        <v>688</v>
      </c>
      <c r="H9" s="439" t="s">
        <v>685</v>
      </c>
      <c r="I9" s="417" t="s">
        <v>686</v>
      </c>
      <c r="J9" s="517" t="s">
        <v>697</v>
      </c>
      <c r="K9" s="518"/>
      <c r="L9" s="346"/>
      <c r="M9" s="346"/>
      <c r="N9" s="328"/>
      <c r="O9" s="328"/>
      <c r="P9" s="328"/>
      <c r="Q9" s="328"/>
      <c r="R9" s="328"/>
      <c r="S9" s="328"/>
      <c r="T9" s="328"/>
      <c r="U9" s="328"/>
      <c r="V9" s="318"/>
      <c r="W9" s="318"/>
      <c r="X9" s="318"/>
      <c r="Y9" s="318"/>
      <c r="Z9" s="318"/>
      <c r="AA9" s="350"/>
      <c r="AB9" s="318"/>
      <c r="AC9" s="318"/>
      <c r="AD9" s="318"/>
      <c r="AE9" s="318"/>
      <c r="AF9" s="318"/>
      <c r="AG9" s="349"/>
    </row>
    <row r="10" spans="2:33" ht="26.45" customHeight="1" thickBot="1">
      <c r="B10" s="563"/>
      <c r="C10" s="597"/>
      <c r="D10" s="129"/>
      <c r="E10" s="129" t="s">
        <v>936</v>
      </c>
      <c r="F10" s="419" t="s">
        <v>743</v>
      </c>
      <c r="G10" s="419" t="s">
        <v>743</v>
      </c>
      <c r="H10" s="440"/>
      <c r="I10" s="419" t="s">
        <v>743</v>
      </c>
      <c r="J10" s="67" t="s">
        <v>687</v>
      </c>
      <c r="K10" s="68" t="s">
        <v>688</v>
      </c>
      <c r="L10" s="318"/>
      <c r="M10" s="318"/>
      <c r="N10" s="328"/>
      <c r="O10" s="328"/>
      <c r="P10" s="328"/>
      <c r="Q10" s="328"/>
      <c r="R10" s="328"/>
      <c r="S10" s="328"/>
      <c r="T10" s="328"/>
      <c r="U10" s="32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49"/>
    </row>
    <row r="11" spans="2:33" s="72" customFormat="1" ht="13.5" thickBot="1">
      <c r="B11" s="128"/>
      <c r="C11" s="79" t="s">
        <v>1146</v>
      </c>
      <c r="D11" s="90"/>
      <c r="E11" s="99"/>
      <c r="F11" s="187"/>
      <c r="G11" s="187"/>
      <c r="H11" s="100"/>
      <c r="I11" s="167"/>
      <c r="J11" s="152"/>
      <c r="K11" s="151"/>
      <c r="L11" s="304"/>
      <c r="M11" s="304"/>
      <c r="N11" s="130"/>
      <c r="O11" s="130"/>
      <c r="P11" s="130"/>
      <c r="Q11" s="130"/>
      <c r="R11" s="130"/>
      <c r="S11" s="130"/>
      <c r="T11" s="130"/>
      <c r="U11" s="13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1"/>
    </row>
    <row r="12" spans="2:33" s="72" customFormat="1" ht="12.75">
      <c r="B12" s="69" t="s">
        <v>242</v>
      </c>
      <c r="C12" s="79" t="s">
        <v>1189</v>
      </c>
      <c r="D12" s="92"/>
      <c r="E12" s="99"/>
      <c r="F12" s="187"/>
      <c r="G12" s="187"/>
      <c r="H12" s="100"/>
      <c r="I12" s="167"/>
      <c r="J12" s="152"/>
      <c r="K12" s="151"/>
      <c r="L12" s="304"/>
      <c r="M12" s="304"/>
      <c r="N12" s="130"/>
      <c r="O12" s="130"/>
      <c r="P12" s="130"/>
      <c r="Q12" s="130"/>
      <c r="R12" s="341"/>
      <c r="S12" s="130"/>
      <c r="T12" s="130"/>
      <c r="U12" s="130"/>
      <c r="V12" s="350"/>
      <c r="W12" s="350"/>
      <c r="X12" s="350"/>
      <c r="Y12" s="352"/>
      <c r="Z12" s="350"/>
      <c r="AA12" s="352"/>
      <c r="AB12" s="350"/>
      <c r="AC12" s="350"/>
      <c r="AD12" s="350"/>
      <c r="AE12" s="350"/>
      <c r="AF12" s="350"/>
      <c r="AG12" s="351"/>
    </row>
    <row r="13" spans="2:33" s="72" customFormat="1" ht="12.75">
      <c r="B13" s="69" t="s">
        <v>243</v>
      </c>
      <c r="C13" s="254"/>
      <c r="D13" s="92"/>
      <c r="E13" s="253"/>
      <c r="F13" s="169"/>
      <c r="G13" s="169"/>
      <c r="H13" s="369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4"/>
      <c r="M13" s="304"/>
      <c r="N13" s="130"/>
      <c r="O13" s="130"/>
      <c r="P13" s="130"/>
      <c r="Q13" s="130"/>
      <c r="R13" s="130"/>
      <c r="S13" s="130"/>
      <c r="T13" s="130"/>
      <c r="U13" s="130"/>
      <c r="V13" s="350"/>
      <c r="W13" s="350"/>
      <c r="X13" s="350"/>
      <c r="Y13" s="352"/>
      <c r="Z13" s="350"/>
      <c r="AA13" s="352"/>
      <c r="AB13" s="350"/>
      <c r="AC13" s="350"/>
      <c r="AD13" s="350"/>
      <c r="AE13" s="350"/>
      <c r="AF13" s="350"/>
      <c r="AG13" s="351"/>
    </row>
    <row r="14" spans="2:33" s="72" customFormat="1" ht="13.5" thickBot="1">
      <c r="B14" s="69" t="s">
        <v>244</v>
      </c>
      <c r="C14" s="254"/>
      <c r="D14" s="92"/>
      <c r="E14" s="253"/>
      <c r="F14" s="169"/>
      <c r="G14" s="169"/>
      <c r="H14" s="369"/>
      <c r="I14" s="167">
        <f aca="true" t="shared" si="3" ref="I14">J14+K14</f>
        <v>0</v>
      </c>
      <c r="J14" s="152">
        <f aca="true" t="shared" si="4" ref="J14">F14*H14</f>
        <v>0</v>
      </c>
      <c r="K14" s="151">
        <f aca="true" t="shared" si="5" ref="K14">G14*H14</f>
        <v>0</v>
      </c>
      <c r="L14" s="304"/>
      <c r="M14" s="304"/>
      <c r="N14" s="130"/>
      <c r="O14" s="130"/>
      <c r="P14" s="130"/>
      <c r="Q14" s="130"/>
      <c r="R14" s="130"/>
      <c r="S14" s="130"/>
      <c r="T14" s="130"/>
      <c r="U14" s="130"/>
      <c r="V14" s="350"/>
      <c r="W14" s="350"/>
      <c r="X14" s="350"/>
      <c r="Y14" s="352"/>
      <c r="Z14" s="350"/>
      <c r="AA14" s="352"/>
      <c r="AB14" s="350"/>
      <c r="AC14" s="350"/>
      <c r="AD14" s="350"/>
      <c r="AE14" s="350"/>
      <c r="AF14" s="350"/>
      <c r="AG14" s="351"/>
    </row>
    <row r="15" spans="2:33" s="72" customFormat="1" ht="12.75">
      <c r="B15" s="69" t="s">
        <v>561</v>
      </c>
      <c r="C15" s="79" t="s">
        <v>1190</v>
      </c>
      <c r="D15" s="92"/>
      <c r="E15" s="99"/>
      <c r="F15" s="187"/>
      <c r="G15" s="187"/>
      <c r="H15" s="371"/>
      <c r="I15" s="167"/>
      <c r="J15" s="152"/>
      <c r="K15" s="151"/>
      <c r="L15" s="304"/>
      <c r="M15" s="304"/>
      <c r="N15" s="130"/>
      <c r="O15" s="130"/>
      <c r="P15" s="341"/>
      <c r="Q15" s="341"/>
      <c r="R15" s="341"/>
      <c r="S15" s="130"/>
      <c r="T15" s="130"/>
      <c r="U15" s="130"/>
      <c r="V15" s="350"/>
      <c r="W15" s="350"/>
      <c r="X15" s="350"/>
      <c r="Y15" s="352"/>
      <c r="Z15" s="350"/>
      <c r="AA15" s="352"/>
      <c r="AB15" s="350"/>
      <c r="AC15" s="350"/>
      <c r="AD15" s="350"/>
      <c r="AE15" s="350"/>
      <c r="AF15" s="350"/>
      <c r="AG15" s="351"/>
    </row>
    <row r="16" spans="2:33" s="72" customFormat="1" ht="12.75">
      <c r="B16" s="69" t="s">
        <v>580</v>
      </c>
      <c r="C16" s="254"/>
      <c r="D16" s="92"/>
      <c r="E16" s="253"/>
      <c r="F16" s="169"/>
      <c r="G16" s="169"/>
      <c r="H16" s="369">
        <v>1</v>
      </c>
      <c r="I16" s="167">
        <f aca="true" t="shared" si="6" ref="I16">J16+K16</f>
        <v>0</v>
      </c>
      <c r="J16" s="152">
        <f aca="true" t="shared" si="7" ref="J16">F16*H16</f>
        <v>0</v>
      </c>
      <c r="K16" s="151">
        <f aca="true" t="shared" si="8" ref="K16">G16*H16</f>
        <v>0</v>
      </c>
      <c r="L16" s="304"/>
      <c r="M16" s="304"/>
      <c r="N16" s="341"/>
      <c r="O16" s="341"/>
      <c r="P16" s="341"/>
      <c r="Q16" s="341"/>
      <c r="R16" s="341"/>
      <c r="S16" s="130"/>
      <c r="T16" s="130"/>
      <c r="U16" s="130"/>
      <c r="V16" s="350"/>
      <c r="W16" s="350"/>
      <c r="X16" s="350"/>
      <c r="Y16" s="352"/>
      <c r="Z16" s="350"/>
      <c r="AA16" s="352"/>
      <c r="AB16" s="350"/>
      <c r="AC16" s="350"/>
      <c r="AD16" s="350"/>
      <c r="AE16" s="350"/>
      <c r="AF16" s="350"/>
      <c r="AG16" s="351"/>
    </row>
    <row r="17" spans="2:33" s="72" customFormat="1" ht="13.5" thickBot="1">
      <c r="B17" s="69" t="s">
        <v>581</v>
      </c>
      <c r="C17" s="254"/>
      <c r="D17" s="92"/>
      <c r="E17" s="253"/>
      <c r="F17" s="169"/>
      <c r="G17" s="169"/>
      <c r="H17" s="369"/>
      <c r="I17" s="167">
        <f aca="true" t="shared" si="9" ref="I17:I25">J17+K17</f>
        <v>0</v>
      </c>
      <c r="J17" s="152">
        <f aca="true" t="shared" si="10" ref="J17:J38">F17*H17</f>
        <v>0</v>
      </c>
      <c r="K17" s="151">
        <f t="shared" si="2"/>
        <v>0</v>
      </c>
      <c r="L17" s="304"/>
      <c r="M17" s="304"/>
      <c r="N17" s="130"/>
      <c r="O17" s="130"/>
      <c r="P17" s="130"/>
      <c r="Q17" s="130"/>
      <c r="R17" s="130"/>
      <c r="S17" s="130"/>
      <c r="T17" s="130"/>
      <c r="U17" s="130"/>
      <c r="V17" s="350"/>
      <c r="W17" s="350"/>
      <c r="X17" s="350"/>
      <c r="Y17" s="350"/>
      <c r="Z17" s="353"/>
      <c r="AA17" s="354"/>
      <c r="AB17" s="350"/>
      <c r="AC17" s="350"/>
      <c r="AD17" s="350"/>
      <c r="AE17" s="350"/>
      <c r="AF17" s="350"/>
      <c r="AG17" s="351"/>
    </row>
    <row r="18" spans="2:33" s="72" customFormat="1" ht="15">
      <c r="B18" s="69" t="s">
        <v>582</v>
      </c>
      <c r="C18" s="79" t="s">
        <v>1191</v>
      </c>
      <c r="D18" s="92"/>
      <c r="E18" s="99"/>
      <c r="F18" s="187"/>
      <c r="G18" s="187"/>
      <c r="H18" s="371"/>
      <c r="I18" s="167"/>
      <c r="J18" s="152"/>
      <c r="K18" s="151"/>
      <c r="L18" s="304"/>
      <c r="M18" s="304"/>
      <c r="N18" s="130"/>
      <c r="O18" s="130"/>
      <c r="P18" s="341"/>
      <c r="Q18" s="341"/>
      <c r="R18" s="341"/>
      <c r="S18" s="130"/>
      <c r="T18" s="130"/>
      <c r="U18" s="130"/>
      <c r="V18" s="350"/>
      <c r="W18" s="350"/>
      <c r="X18" s="350"/>
      <c r="Y18" s="355"/>
      <c r="Z18" s="350"/>
      <c r="AA18" s="355"/>
      <c r="AB18" s="356"/>
      <c r="AC18" s="350"/>
      <c r="AD18" s="350"/>
      <c r="AE18" s="350"/>
      <c r="AF18" s="350"/>
      <c r="AG18" s="351"/>
    </row>
    <row r="19" spans="2:33" s="72" customFormat="1" ht="15">
      <c r="B19" s="69" t="s">
        <v>583</v>
      </c>
      <c r="C19" s="254"/>
      <c r="D19" s="92"/>
      <c r="E19" s="253"/>
      <c r="F19" s="169"/>
      <c r="G19" s="169"/>
      <c r="H19" s="369">
        <v>1</v>
      </c>
      <c r="I19" s="167">
        <f t="shared" si="9"/>
        <v>0</v>
      </c>
      <c r="J19" s="152">
        <f>F19*H19</f>
        <v>0</v>
      </c>
      <c r="K19" s="151">
        <f t="shared" si="2"/>
        <v>0</v>
      </c>
      <c r="L19" s="304"/>
      <c r="M19" s="304"/>
      <c r="N19" s="341"/>
      <c r="O19" s="341"/>
      <c r="P19" s="341"/>
      <c r="Q19" s="341"/>
      <c r="R19" s="341"/>
      <c r="S19" s="130"/>
      <c r="T19" s="130"/>
      <c r="U19" s="130"/>
      <c r="V19" s="350"/>
      <c r="W19" s="350"/>
      <c r="X19" s="350"/>
      <c r="Y19" s="356"/>
      <c r="Z19" s="357"/>
      <c r="AA19" s="354"/>
      <c r="AB19" s="350"/>
      <c r="AC19" s="350"/>
      <c r="AD19" s="350"/>
      <c r="AE19" s="350"/>
      <c r="AF19" s="350"/>
      <c r="AG19" s="351"/>
    </row>
    <row r="20" spans="2:33" s="72" customFormat="1" ht="12.75">
      <c r="B20" s="69" t="s">
        <v>562</v>
      </c>
      <c r="C20" s="254"/>
      <c r="D20" s="92"/>
      <c r="E20" s="253"/>
      <c r="F20" s="169"/>
      <c r="G20" s="169"/>
      <c r="H20" s="369"/>
      <c r="I20" s="167">
        <f aca="true" t="shared" si="11" ref="I20">J20+K20</f>
        <v>0</v>
      </c>
      <c r="J20" s="152">
        <f>F20*H20</f>
        <v>0</v>
      </c>
      <c r="K20" s="151">
        <f aca="true" t="shared" si="12" ref="K20">G20*H20</f>
        <v>0</v>
      </c>
      <c r="L20" s="304"/>
      <c r="M20" s="304"/>
      <c r="N20" s="341"/>
      <c r="O20" s="341"/>
      <c r="P20" s="341"/>
      <c r="Q20" s="341"/>
      <c r="R20" s="341"/>
      <c r="S20" s="130"/>
      <c r="T20" s="130"/>
      <c r="U20" s="130"/>
      <c r="V20" s="350"/>
      <c r="W20" s="350"/>
      <c r="X20" s="350"/>
      <c r="Y20" s="350"/>
      <c r="Z20" s="350"/>
      <c r="AA20" s="358"/>
      <c r="AB20" s="350"/>
      <c r="AC20" s="350"/>
      <c r="AD20" s="350"/>
      <c r="AE20" s="350"/>
      <c r="AF20" s="350"/>
      <c r="AG20" s="351"/>
    </row>
    <row r="21" spans="2:33" s="72" customFormat="1" ht="12.75">
      <c r="B21" s="69" t="s">
        <v>576</v>
      </c>
      <c r="C21" s="254"/>
      <c r="D21" s="92"/>
      <c r="E21" s="253"/>
      <c r="F21" s="169"/>
      <c r="G21" s="169"/>
      <c r="H21" s="369"/>
      <c r="I21" s="167">
        <f t="shared" si="9"/>
        <v>0</v>
      </c>
      <c r="J21" s="152">
        <f t="shared" si="10"/>
        <v>0</v>
      </c>
      <c r="K21" s="151">
        <f t="shared" si="2"/>
        <v>0</v>
      </c>
      <c r="L21" s="304"/>
      <c r="M21" s="304"/>
      <c r="N21" s="341"/>
      <c r="O21" s="341"/>
      <c r="P21" s="341"/>
      <c r="Q21" s="341"/>
      <c r="R21" s="341"/>
      <c r="S21" s="130"/>
      <c r="T21" s="130"/>
      <c r="U21" s="13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1"/>
    </row>
    <row r="22" spans="2:33" s="72" customFormat="1" ht="12.75">
      <c r="B22" s="69" t="s">
        <v>577</v>
      </c>
      <c r="C22" s="254"/>
      <c r="D22" s="92"/>
      <c r="E22" s="253"/>
      <c r="F22" s="169"/>
      <c r="G22" s="169"/>
      <c r="H22" s="369"/>
      <c r="I22" s="167">
        <f t="shared" si="9"/>
        <v>0</v>
      </c>
      <c r="J22" s="152">
        <f t="shared" si="10"/>
        <v>0</v>
      </c>
      <c r="K22" s="151">
        <f t="shared" si="2"/>
        <v>0</v>
      </c>
      <c r="L22" s="304"/>
      <c r="M22" s="304"/>
      <c r="N22" s="130"/>
      <c r="O22" s="130"/>
      <c r="P22" s="130"/>
      <c r="Q22" s="130"/>
      <c r="R22" s="130"/>
      <c r="S22" s="130"/>
      <c r="T22" s="130"/>
      <c r="U22" s="13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1"/>
    </row>
    <row r="23" spans="2:33" s="72" customFormat="1" ht="15.75" thickBot="1">
      <c r="B23" s="69"/>
      <c r="C23" s="102" t="s">
        <v>1129</v>
      </c>
      <c r="D23" s="98"/>
      <c r="E23" s="99"/>
      <c r="F23" s="187"/>
      <c r="G23" s="187"/>
      <c r="H23" s="371"/>
      <c r="I23" s="167"/>
      <c r="J23" s="152"/>
      <c r="K23" s="151"/>
      <c r="L23" s="304"/>
      <c r="M23" s="304"/>
      <c r="N23" s="130"/>
      <c r="O23" s="130"/>
      <c r="P23" s="328"/>
      <c r="Q23" s="130"/>
      <c r="R23" s="130"/>
      <c r="S23" s="130"/>
      <c r="T23" s="130"/>
      <c r="U23" s="13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1"/>
    </row>
    <row r="24" spans="2:33" s="72" customFormat="1" ht="12.75">
      <c r="B24" s="69" t="s">
        <v>578</v>
      </c>
      <c r="C24" s="79" t="s">
        <v>1033</v>
      </c>
      <c r="D24" s="92"/>
      <c r="E24" s="99"/>
      <c r="F24" s="187"/>
      <c r="G24" s="187"/>
      <c r="H24" s="371"/>
      <c r="I24" s="167"/>
      <c r="J24" s="152"/>
      <c r="K24" s="151"/>
      <c r="L24" s="304"/>
      <c r="M24" s="304"/>
      <c r="N24" s="130"/>
      <c r="O24" s="130"/>
      <c r="P24" s="130"/>
      <c r="Q24" s="130"/>
      <c r="R24" s="130"/>
      <c r="S24" s="130"/>
      <c r="T24" s="130"/>
      <c r="U24" s="13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1"/>
    </row>
    <row r="25" spans="2:33" s="72" customFormat="1" ht="13.5" thickBot="1">
      <c r="B25" s="69" t="s">
        <v>579</v>
      </c>
      <c r="C25" s="255"/>
      <c r="D25" s="94"/>
      <c r="E25" s="253"/>
      <c r="F25" s="169"/>
      <c r="G25" s="169"/>
      <c r="H25" s="369">
        <v>1</v>
      </c>
      <c r="I25" s="167">
        <f t="shared" si="9"/>
        <v>0</v>
      </c>
      <c r="J25" s="152">
        <f t="shared" si="10"/>
        <v>0</v>
      </c>
      <c r="K25" s="151">
        <f t="shared" si="2"/>
        <v>0</v>
      </c>
      <c r="L25" s="304"/>
      <c r="M25" s="304"/>
      <c r="N25" s="130"/>
      <c r="O25" s="130"/>
      <c r="P25" s="130"/>
      <c r="Q25" s="130"/>
      <c r="R25" s="130"/>
      <c r="S25" s="130"/>
      <c r="T25" s="130"/>
      <c r="U25" s="13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1"/>
    </row>
    <row r="26" spans="2:33" s="72" customFormat="1" ht="12.75">
      <c r="B26" s="69" t="s">
        <v>563</v>
      </c>
      <c r="C26" s="79" t="s">
        <v>1034</v>
      </c>
      <c r="D26" s="92"/>
      <c r="E26" s="99"/>
      <c r="F26" s="187"/>
      <c r="G26" s="187"/>
      <c r="H26" s="371"/>
      <c r="I26" s="167">
        <f>J26+K26</f>
        <v>0</v>
      </c>
      <c r="J26" s="152">
        <f t="shared" si="10"/>
        <v>0</v>
      </c>
      <c r="K26" s="151">
        <f t="shared" si="2"/>
        <v>0</v>
      </c>
      <c r="L26" s="304"/>
      <c r="M26" s="304"/>
      <c r="N26" s="130"/>
      <c r="O26" s="130"/>
      <c r="P26" s="130"/>
      <c r="Q26" s="130"/>
      <c r="R26" s="130"/>
      <c r="S26" s="130"/>
      <c r="T26" s="130"/>
      <c r="U26" s="13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1"/>
    </row>
    <row r="27" spans="2:33" s="72" customFormat="1" ht="12.75">
      <c r="B27" s="69" t="s">
        <v>575</v>
      </c>
      <c r="C27" s="255"/>
      <c r="D27" s="95"/>
      <c r="E27" s="253"/>
      <c r="F27" s="169"/>
      <c r="G27" s="169"/>
      <c r="H27" s="369">
        <v>1</v>
      </c>
      <c r="I27" s="167">
        <f aca="true" t="shared" si="13" ref="I27:I32">J27+K27</f>
        <v>0</v>
      </c>
      <c r="J27" s="152">
        <f t="shared" si="10"/>
        <v>0</v>
      </c>
      <c r="K27" s="151">
        <f t="shared" si="2"/>
        <v>0</v>
      </c>
      <c r="L27" s="304"/>
      <c r="M27" s="304"/>
      <c r="N27" s="130"/>
      <c r="O27" s="130"/>
      <c r="P27" s="130"/>
      <c r="Q27" s="130"/>
      <c r="R27" s="130"/>
      <c r="S27" s="130"/>
      <c r="T27" s="130"/>
      <c r="U27" s="13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1"/>
    </row>
    <row r="28" spans="2:33" s="72" customFormat="1" ht="12.75">
      <c r="B28" s="69" t="s">
        <v>564</v>
      </c>
      <c r="C28" s="255"/>
      <c r="D28" s="95"/>
      <c r="E28" s="253"/>
      <c r="F28" s="169"/>
      <c r="G28" s="169"/>
      <c r="H28" s="369"/>
      <c r="I28" s="167">
        <f t="shared" si="13"/>
        <v>0</v>
      </c>
      <c r="J28" s="152">
        <f t="shared" si="10"/>
        <v>0</v>
      </c>
      <c r="K28" s="151">
        <f t="shared" si="2"/>
        <v>0</v>
      </c>
      <c r="L28" s="304"/>
      <c r="M28" s="304"/>
      <c r="N28" s="130"/>
      <c r="O28" s="130"/>
      <c r="P28" s="130"/>
      <c r="Q28" s="130"/>
      <c r="R28" s="130"/>
      <c r="S28" s="130"/>
      <c r="T28" s="130"/>
      <c r="U28" s="13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1"/>
    </row>
    <row r="29" spans="2:33" s="72" customFormat="1" ht="12.75">
      <c r="B29" s="69" t="s">
        <v>565</v>
      </c>
      <c r="C29" s="255"/>
      <c r="D29" s="95"/>
      <c r="E29" s="253"/>
      <c r="F29" s="169"/>
      <c r="G29" s="169"/>
      <c r="H29" s="369"/>
      <c r="I29" s="167">
        <f t="shared" si="13"/>
        <v>0</v>
      </c>
      <c r="J29" s="152">
        <f t="shared" si="10"/>
        <v>0</v>
      </c>
      <c r="K29" s="151">
        <f t="shared" si="2"/>
        <v>0</v>
      </c>
      <c r="L29" s="304"/>
      <c r="M29" s="304"/>
      <c r="N29" s="341"/>
      <c r="O29" s="341"/>
      <c r="P29" s="341"/>
      <c r="Q29" s="341"/>
      <c r="R29" s="341"/>
      <c r="S29" s="130"/>
      <c r="T29" s="130"/>
      <c r="U29" s="13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1"/>
    </row>
    <row r="30" spans="2:33" s="72" customFormat="1" ht="12.75">
      <c r="B30" s="69" t="s">
        <v>566</v>
      </c>
      <c r="C30" s="255"/>
      <c r="D30" s="95"/>
      <c r="E30" s="253"/>
      <c r="F30" s="169"/>
      <c r="G30" s="169"/>
      <c r="H30" s="369"/>
      <c r="I30" s="167">
        <f t="shared" si="13"/>
        <v>0</v>
      </c>
      <c r="J30" s="152">
        <f t="shared" si="10"/>
        <v>0</v>
      </c>
      <c r="K30" s="151">
        <f t="shared" si="2"/>
        <v>0</v>
      </c>
      <c r="L30" s="304"/>
      <c r="M30" s="304"/>
      <c r="N30" s="341"/>
      <c r="O30" s="341"/>
      <c r="P30" s="341"/>
      <c r="Q30" s="341"/>
      <c r="R30" s="341"/>
      <c r="S30" s="130"/>
      <c r="T30" s="130"/>
      <c r="U30" s="13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1"/>
    </row>
    <row r="31" spans="2:33" s="72" customFormat="1" ht="12.75">
      <c r="B31" s="69" t="s">
        <v>1076</v>
      </c>
      <c r="C31" s="254"/>
      <c r="D31" s="92"/>
      <c r="E31" s="253"/>
      <c r="F31" s="169"/>
      <c r="G31" s="169"/>
      <c r="H31" s="369"/>
      <c r="I31" s="167">
        <f t="shared" si="13"/>
        <v>0</v>
      </c>
      <c r="J31" s="152">
        <f t="shared" si="10"/>
        <v>0</v>
      </c>
      <c r="K31" s="151">
        <f t="shared" si="2"/>
        <v>0</v>
      </c>
      <c r="L31" s="304"/>
      <c r="M31" s="304"/>
      <c r="N31" s="341"/>
      <c r="O31" s="341"/>
      <c r="P31" s="341"/>
      <c r="Q31" s="341"/>
      <c r="R31" s="341"/>
      <c r="S31" s="130"/>
      <c r="T31" s="130"/>
      <c r="U31" s="13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1"/>
    </row>
    <row r="32" spans="2:33" s="72" customFormat="1" ht="13.5" thickBot="1">
      <c r="B32" s="69" t="s">
        <v>567</v>
      </c>
      <c r="C32" s="254"/>
      <c r="D32" s="92"/>
      <c r="E32" s="253"/>
      <c r="F32" s="169"/>
      <c r="G32" s="169"/>
      <c r="H32" s="369"/>
      <c r="I32" s="167">
        <f t="shared" si="13"/>
        <v>0</v>
      </c>
      <c r="J32" s="152">
        <f t="shared" si="10"/>
        <v>0</v>
      </c>
      <c r="K32" s="151">
        <f t="shared" si="2"/>
        <v>0</v>
      </c>
      <c r="L32" s="304"/>
      <c r="M32" s="304"/>
      <c r="N32" s="130"/>
      <c r="O32" s="130"/>
      <c r="P32" s="130"/>
      <c r="Q32" s="130"/>
      <c r="R32" s="130"/>
      <c r="S32" s="130"/>
      <c r="T32" s="130"/>
      <c r="U32" s="13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1"/>
    </row>
    <row r="33" spans="2:33" s="72" customFormat="1" ht="15">
      <c r="B33" s="128"/>
      <c r="C33" s="79" t="s">
        <v>1130</v>
      </c>
      <c r="D33" s="92"/>
      <c r="E33" s="99"/>
      <c r="F33" s="187"/>
      <c r="G33" s="187"/>
      <c r="H33" s="371"/>
      <c r="I33" s="167"/>
      <c r="J33" s="152"/>
      <c r="K33" s="151"/>
      <c r="L33" s="304"/>
      <c r="M33" s="304"/>
      <c r="N33" s="328"/>
      <c r="O33" s="328"/>
      <c r="P33" s="328"/>
      <c r="Q33" s="328"/>
      <c r="R33" s="328"/>
      <c r="S33" s="328"/>
      <c r="T33" s="328"/>
      <c r="U33" s="328"/>
      <c r="V33" s="318"/>
      <c r="W33" s="318"/>
      <c r="X33" s="318"/>
      <c r="Y33" s="318"/>
      <c r="Z33" s="318"/>
      <c r="AA33" s="318"/>
      <c r="AB33" s="318"/>
      <c r="AC33" s="350"/>
      <c r="AD33" s="350"/>
      <c r="AE33" s="350"/>
      <c r="AF33" s="350"/>
      <c r="AG33" s="351"/>
    </row>
    <row r="34" spans="2:33" s="72" customFormat="1" ht="12.75">
      <c r="B34" s="69" t="s">
        <v>568</v>
      </c>
      <c r="C34" s="254"/>
      <c r="D34" s="92"/>
      <c r="E34" s="253"/>
      <c r="F34" s="169"/>
      <c r="G34" s="169"/>
      <c r="H34" s="367">
        <v>1</v>
      </c>
      <c r="I34" s="167">
        <f aca="true" t="shared" si="14" ref="I34:I38">J34+K34</f>
        <v>0</v>
      </c>
      <c r="J34" s="152">
        <f t="shared" si="10"/>
        <v>0</v>
      </c>
      <c r="K34" s="151">
        <f t="shared" si="2"/>
        <v>0</v>
      </c>
      <c r="L34" s="304"/>
      <c r="M34" s="304"/>
      <c r="N34" s="130"/>
      <c r="O34" s="130"/>
      <c r="P34" s="130"/>
      <c r="Q34" s="130"/>
      <c r="R34" s="130"/>
      <c r="S34" s="130"/>
      <c r="T34" s="130"/>
      <c r="U34" s="13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1"/>
    </row>
    <row r="35" spans="2:33" s="72" customFormat="1" ht="12.75">
      <c r="B35" s="69" t="s">
        <v>569</v>
      </c>
      <c r="C35" s="254"/>
      <c r="D35" s="92"/>
      <c r="E35" s="253"/>
      <c r="F35" s="169"/>
      <c r="G35" s="169"/>
      <c r="H35" s="369"/>
      <c r="I35" s="167">
        <f t="shared" si="14"/>
        <v>0</v>
      </c>
      <c r="J35" s="152">
        <f t="shared" si="10"/>
        <v>0</v>
      </c>
      <c r="K35" s="151">
        <f t="shared" si="2"/>
        <v>0</v>
      </c>
      <c r="L35" s="304"/>
      <c r="M35" s="304"/>
      <c r="N35" s="130"/>
      <c r="O35" s="130"/>
      <c r="P35" s="130"/>
      <c r="Q35" s="130"/>
      <c r="R35" s="130"/>
      <c r="S35" s="130"/>
      <c r="T35" s="130"/>
      <c r="U35" s="13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1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67"/>
      <c r="I36" s="167">
        <f t="shared" si="14"/>
        <v>0</v>
      </c>
      <c r="J36" s="152">
        <f t="shared" si="10"/>
        <v>0</v>
      </c>
      <c r="K36" s="151">
        <f t="shared" si="2"/>
        <v>0</v>
      </c>
      <c r="L36" s="304"/>
      <c r="M36" s="304"/>
      <c r="N36" s="130"/>
      <c r="O36" s="130"/>
      <c r="P36" s="130"/>
      <c r="Q36" s="130"/>
      <c r="R36" s="130"/>
      <c r="S36" s="130"/>
      <c r="T36" s="130"/>
      <c r="U36" s="13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1"/>
    </row>
    <row r="37" spans="2:33" s="72" customFormat="1" ht="12.75">
      <c r="B37" s="69" t="s">
        <v>115</v>
      </c>
      <c r="C37" s="254"/>
      <c r="D37" s="92"/>
      <c r="E37" s="253"/>
      <c r="F37" s="169"/>
      <c r="G37" s="169"/>
      <c r="H37" s="369"/>
      <c r="I37" s="167">
        <f t="shared" si="14"/>
        <v>0</v>
      </c>
      <c r="J37" s="152">
        <f t="shared" si="10"/>
        <v>0</v>
      </c>
      <c r="K37" s="151">
        <f t="shared" si="2"/>
        <v>0</v>
      </c>
      <c r="L37" s="304"/>
      <c r="M37" s="304"/>
      <c r="N37" s="130"/>
      <c r="O37" s="130"/>
      <c r="P37" s="130"/>
      <c r="Q37" s="130"/>
      <c r="R37" s="130"/>
      <c r="S37" s="130"/>
      <c r="T37" s="130"/>
      <c r="U37" s="13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1"/>
    </row>
    <row r="38" spans="2:32" s="72" customFormat="1" ht="13.5" thickBot="1">
      <c r="B38" s="69" t="s">
        <v>116</v>
      </c>
      <c r="C38" s="254"/>
      <c r="D38" s="92"/>
      <c r="E38" s="253"/>
      <c r="F38" s="169"/>
      <c r="G38" s="169"/>
      <c r="H38" s="369"/>
      <c r="I38" s="167">
        <f t="shared" si="14"/>
        <v>0</v>
      </c>
      <c r="J38" s="152">
        <f t="shared" si="10"/>
        <v>0</v>
      </c>
      <c r="K38" s="151">
        <f t="shared" si="2"/>
        <v>0</v>
      </c>
      <c r="L38" s="304"/>
      <c r="M38" s="304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.7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5"/>
      <c r="M39" s="305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</row>
    <row r="40" spans="2:32" ht="19.5" thickBot="1">
      <c r="B40" s="500" t="s">
        <v>707</v>
      </c>
      <c r="C40" s="501"/>
      <c r="D40" s="501"/>
      <c r="E40" s="501"/>
      <c r="F40" s="501"/>
      <c r="G40" s="501"/>
      <c r="H40" s="222">
        <f>SUM(H12:H38)</f>
        <v>6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48"/>
      <c r="M40" s="34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</row>
    <row r="41" spans="2:32" ht="15">
      <c r="B41" s="52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</row>
    <row r="42" spans="12:32" ht="15"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</row>
    <row r="43" spans="12:32" ht="15"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</row>
    <row r="44" spans="12:32" ht="15"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</row>
    <row r="45" spans="12:32" ht="15"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</row>
    <row r="46" spans="4:32" ht="15">
      <c r="D46" s="39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</row>
    <row r="47" spans="4:32" ht="15">
      <c r="D47" s="39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</row>
    <row r="48" spans="4:32" ht="15">
      <c r="D48" s="39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</row>
    <row r="49" spans="4:32" ht="15">
      <c r="D49" s="39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</row>
    <row r="50" spans="4:32" ht="15">
      <c r="D50" s="39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</row>
    <row r="51" spans="4:32" ht="15">
      <c r="D51" s="39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</row>
    <row r="52" spans="4:32" ht="15">
      <c r="D52" s="39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</row>
    <row r="53" spans="4:32" ht="15">
      <c r="D53" s="39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</row>
    <row r="54" spans="4:32" ht="15">
      <c r="D54" s="39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</row>
    <row r="55" spans="4:32" ht="15">
      <c r="D55" s="39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</row>
    <row r="56" spans="4:32" ht="15">
      <c r="D56" s="39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</row>
    <row r="57" spans="4:32" ht="15">
      <c r="D57" s="39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</row>
    <row r="58" spans="4:32" ht="15">
      <c r="D58" s="39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</row>
    <row r="59" spans="4:32" ht="15">
      <c r="D59" s="39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</row>
    <row r="60" spans="4:32" ht="15">
      <c r="D60" s="39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</row>
    <row r="61" spans="4:32" ht="15">
      <c r="D61" s="39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</row>
    <row r="62" spans="4:32" ht="15">
      <c r="D62" s="39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</row>
    <row r="63" spans="4:32" ht="15">
      <c r="D63" s="39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</row>
    <row r="64" spans="4:32" ht="15">
      <c r="D64" s="39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</row>
    <row r="65" spans="4:32" ht="15">
      <c r="D65" s="39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</row>
    <row r="66" spans="4:32" ht="15">
      <c r="D66" s="39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</row>
    <row r="67" spans="4:32" ht="15">
      <c r="D67" s="39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</row>
    <row r="68" spans="4:32" ht="15">
      <c r="D68" s="39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</row>
    <row r="69" spans="4:32" ht="15">
      <c r="D69" s="39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</row>
    <row r="70" spans="4:32" ht="15">
      <c r="D70" s="39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</row>
    <row r="71" spans="4:32" ht="15">
      <c r="D71" s="39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</row>
    <row r="72" spans="4:32" ht="15">
      <c r="D72" s="39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</row>
    <row r="73" spans="4:32" ht="15">
      <c r="D73" s="39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</row>
    <row r="74" spans="4:32" ht="15">
      <c r="D74" s="39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</row>
    <row r="75" spans="4:32" ht="15">
      <c r="D75" s="39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</row>
    <row r="76" spans="4:32" ht="15">
      <c r="D76" s="39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</row>
    <row r="77" spans="4:32" ht="15">
      <c r="D77" s="39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</row>
    <row r="78" spans="4:32" ht="15">
      <c r="D78" s="39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</row>
    <row r="79" spans="4:32" ht="15">
      <c r="D79" s="39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</row>
    <row r="80" spans="4:32" ht="15">
      <c r="D80" s="39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</row>
    <row r="81" spans="4:32" ht="15">
      <c r="D81" s="39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</row>
    <row r="82" spans="4:32" ht="15">
      <c r="D82" s="39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</row>
    <row r="83" spans="4:32" ht="15">
      <c r="D83" s="39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</row>
    <row r="84" spans="4:32" ht="15">
      <c r="D84" s="39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</row>
    <row r="85" spans="4:32" ht="15">
      <c r="D85" s="39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</row>
    <row r="86" spans="4:32" ht="15">
      <c r="D86" s="39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</row>
    <row r="87" spans="4:32" ht="15">
      <c r="D87" s="39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</row>
    <row r="88" spans="4:32" ht="15">
      <c r="D88" s="39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</row>
    <row r="89" spans="4:32" ht="15">
      <c r="D89" s="39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</row>
    <row r="90" spans="4:32" ht="15">
      <c r="D90" s="39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</row>
    <row r="91" spans="4:32" ht="15">
      <c r="D91" s="39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</row>
    <row r="92" spans="4:32" ht="15">
      <c r="D92" s="39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</row>
    <row r="93" spans="4:32" ht="15">
      <c r="D93" s="39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</row>
    <row r="94" spans="4:32" ht="15">
      <c r="D94" s="39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</row>
    <row r="95" spans="4:32" ht="15">
      <c r="D95" s="39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</row>
    <row r="96" spans="4:32" ht="15">
      <c r="D96" s="39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</row>
    <row r="97" spans="4:32" ht="15">
      <c r="D97" s="39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</row>
    <row r="98" spans="4:32" ht="15">
      <c r="D98" s="39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</row>
    <row r="99" spans="4:32" ht="15">
      <c r="D99" s="39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</row>
    <row r="100" spans="4:32" ht="15">
      <c r="D100" s="39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</row>
    <row r="101" spans="4:32" ht="15">
      <c r="D101" s="39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</row>
    <row r="102" spans="4:32" ht="15">
      <c r="D102" s="39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</row>
    <row r="103" spans="4:32" ht="15">
      <c r="D103" s="39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</row>
    <row r="104" spans="4:32" ht="15">
      <c r="D104" s="39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</row>
    <row r="105" spans="4:32" ht="15">
      <c r="D105" s="39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</row>
    <row r="106" spans="4:32" ht="15">
      <c r="D106" s="39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</row>
    <row r="107" spans="4:32" ht="15">
      <c r="D107" s="39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</row>
    <row r="108" spans="4:32" ht="15">
      <c r="D108" s="39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</row>
    <row r="109" spans="4:32" ht="15">
      <c r="D109" s="39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</row>
    <row r="110" spans="4:32" ht="15">
      <c r="D110" s="39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</row>
    <row r="111" spans="4:32" ht="15">
      <c r="D111" s="39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</row>
    <row r="112" spans="4:32" ht="15">
      <c r="D112" s="39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</row>
    <row r="113" spans="4:32" ht="15">
      <c r="D113" s="39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</row>
    <row r="114" spans="4:32" ht="15">
      <c r="D114" s="39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</row>
    <row r="115" spans="4:32" ht="15">
      <c r="D115" s="39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</row>
    <row r="116" spans="4:32" ht="15">
      <c r="D116" s="39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</row>
    <row r="117" spans="4:32" ht="15">
      <c r="D117" s="39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</row>
    <row r="118" spans="4:32" ht="15">
      <c r="D118" s="39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</row>
    <row r="119" spans="4:32" ht="15">
      <c r="D119" s="39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</row>
    <row r="120" spans="4:32" ht="15">
      <c r="D120" s="39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</row>
    <row r="121" spans="4:32" ht="15">
      <c r="D121" s="39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</row>
    <row r="122" spans="4:32" ht="15">
      <c r="D122" s="39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</row>
    <row r="123" spans="4:32" ht="15">
      <c r="D123" s="39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</row>
    <row r="124" spans="4:32" ht="15">
      <c r="D124" s="39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</row>
    <row r="125" spans="4:32" ht="15">
      <c r="D125" s="39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</row>
    <row r="126" spans="4:32" ht="15">
      <c r="D126" s="39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</row>
    <row r="127" spans="4:32" ht="15">
      <c r="D127" s="39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</row>
    <row r="128" spans="4:32" ht="15">
      <c r="D128" s="39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</row>
    <row r="129" spans="4:32" ht="15">
      <c r="D129" s="39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</row>
    <row r="130" spans="4:32" ht="15">
      <c r="D130" s="39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</row>
    <row r="131" spans="4:32" ht="15">
      <c r="D131" s="39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</row>
    <row r="132" spans="4:32" ht="15">
      <c r="D132" s="39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</row>
    <row r="133" spans="4:32" ht="15">
      <c r="D133" s="39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</row>
    <row r="134" spans="4:32" ht="15">
      <c r="D134" s="39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</row>
    <row r="135" spans="4:32" ht="15">
      <c r="D135" s="39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</row>
    <row r="136" spans="4:32" ht="15">
      <c r="D136" s="39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</row>
    <row r="137" spans="4:32" ht="15">
      <c r="D137" s="39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</row>
    <row r="138" spans="4:32" ht="15">
      <c r="D138" s="39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</row>
    <row r="139" spans="4:32" ht="15">
      <c r="D139" s="39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</row>
    <row r="140" spans="4:32" ht="15">
      <c r="D140" s="39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</row>
    <row r="141" spans="4:32" ht="15">
      <c r="D141" s="39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</row>
    <row r="142" spans="4:32" ht="15">
      <c r="D142" s="39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</row>
    <row r="143" spans="4:32" ht="15">
      <c r="D143" s="39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</row>
    <row r="144" spans="4:32" ht="15">
      <c r="D144" s="39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</row>
    <row r="145" spans="4:32" ht="15">
      <c r="D145" s="39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</row>
    <row r="146" spans="4:32" ht="15">
      <c r="D146" s="39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</row>
    <row r="147" spans="4:32" ht="15">
      <c r="D147" s="39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</row>
    <row r="148" spans="4:32" ht="15">
      <c r="D148" s="39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</row>
    <row r="149" spans="4:32" ht="15">
      <c r="D149" s="39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</row>
    <row r="150" spans="4:32" ht="15">
      <c r="D150" s="39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</row>
    <row r="151" spans="4:32" ht="15">
      <c r="D151" s="39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</row>
    <row r="152" spans="4:32" ht="15">
      <c r="D152" s="39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</row>
    <row r="153" spans="4:32" ht="15">
      <c r="D153" s="39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</row>
    <row r="154" spans="4:32" ht="15">
      <c r="D154" s="39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</row>
  </sheetData>
  <protectedRanges>
    <protectedRange sqref="F24:F26 F34:G38 G39 G11:G12 F13:G14 G15:G33" name="Bereich2_4"/>
    <protectedRange sqref="E11:E15 E18:E39" name="Bereich2_1_3"/>
  </protectedRanges>
  <mergeCells count="16">
    <mergeCell ref="B40:G40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G14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.75" thickBot="1"/>
    <row r="2" spans="2:32" ht="21.6" customHeight="1" thickBot="1">
      <c r="B2" s="542" t="s">
        <v>1042</v>
      </c>
      <c r="C2" s="566" t="s">
        <v>1038</v>
      </c>
      <c r="D2" s="592"/>
      <c r="E2" s="592"/>
      <c r="F2" s="592"/>
      <c r="G2" s="593"/>
      <c r="H2" s="40" t="str">
        <f>'Celkem  Nab+Tech'!G2</f>
        <v>Firma</v>
      </c>
      <c r="I2" s="545" t="str">
        <f>Technologie!G2</f>
        <v>XY</v>
      </c>
      <c r="J2" s="546"/>
      <c r="K2" s="547"/>
      <c r="L2" s="342"/>
      <c r="M2" s="342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</row>
    <row r="3" spans="2:32" ht="16.15" customHeight="1" thickBot="1">
      <c r="B3" s="543"/>
      <c r="C3" s="264" t="s">
        <v>907</v>
      </c>
      <c r="D3" s="494"/>
      <c r="E3" s="494"/>
      <c r="F3" s="494"/>
      <c r="G3" s="495"/>
      <c r="H3" s="40" t="str">
        <f>'Celkem  Nab+Tech'!G3</f>
        <v>Projekt</v>
      </c>
      <c r="I3" s="545" t="str">
        <f>Technologie!G3</f>
        <v>Makro  České Budějovice - remodelling chlazení</v>
      </c>
      <c r="J3" s="546"/>
      <c r="K3" s="547"/>
      <c r="L3" s="342"/>
      <c r="M3" s="342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</row>
    <row r="4" spans="2:32" ht="16.5" thickBot="1">
      <c r="B4" s="544"/>
      <c r="C4" s="594"/>
      <c r="D4" s="595"/>
      <c r="E4" s="595"/>
      <c r="F4" s="595"/>
      <c r="G4" s="596"/>
      <c r="H4" s="40" t="str">
        <f>'Celkem  Nab+Tech'!G4</f>
        <v>Datum nabídky</v>
      </c>
      <c r="I4" s="575" t="str">
        <f>Technologie!G4</f>
        <v>XX.XX.2021</v>
      </c>
      <c r="J4" s="576"/>
      <c r="K4" s="577"/>
      <c r="L4" s="343"/>
      <c r="M4" s="343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</row>
    <row r="5" spans="2:32" ht="15">
      <c r="B5" s="556" t="s">
        <v>1136</v>
      </c>
      <c r="C5" s="557"/>
      <c r="D5" s="557"/>
      <c r="E5" s="557"/>
      <c r="F5" s="557"/>
      <c r="G5" s="557"/>
      <c r="H5" s="557"/>
      <c r="I5" s="557"/>
      <c r="J5" s="557"/>
      <c r="K5" s="558"/>
      <c r="L5" s="344"/>
      <c r="M5" s="344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</row>
    <row r="6" spans="2:33" ht="15">
      <c r="B6" s="526"/>
      <c r="C6" s="523"/>
      <c r="D6" s="523"/>
      <c r="E6" s="523"/>
      <c r="F6" s="523"/>
      <c r="G6" s="523"/>
      <c r="H6" s="523"/>
      <c r="I6" s="523"/>
      <c r="J6" s="523"/>
      <c r="K6" s="527"/>
      <c r="L6" s="345"/>
      <c r="M6" s="345"/>
      <c r="N6" s="328"/>
      <c r="O6" s="328"/>
      <c r="P6" s="328"/>
      <c r="Q6" s="328"/>
      <c r="R6" s="328"/>
      <c r="S6" s="328"/>
      <c r="T6" s="328"/>
      <c r="U6" s="32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49"/>
    </row>
    <row r="7" spans="2:33" ht="15">
      <c r="B7" s="526"/>
      <c r="C7" s="523"/>
      <c r="D7" s="523"/>
      <c r="E7" s="523"/>
      <c r="F7" s="523"/>
      <c r="G7" s="523"/>
      <c r="H7" s="523"/>
      <c r="I7" s="523"/>
      <c r="J7" s="523"/>
      <c r="K7" s="527"/>
      <c r="L7" s="345"/>
      <c r="M7" s="345"/>
      <c r="N7" s="328"/>
      <c r="O7" s="328"/>
      <c r="P7" s="328"/>
      <c r="Q7" s="328"/>
      <c r="R7" s="328"/>
      <c r="S7" s="328"/>
      <c r="T7" s="328"/>
      <c r="U7" s="32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49"/>
    </row>
    <row r="8" spans="2:33" ht="15.75" thickBot="1">
      <c r="B8" s="528" t="s">
        <v>1032</v>
      </c>
      <c r="C8" s="529"/>
      <c r="D8" s="529"/>
      <c r="E8" s="529"/>
      <c r="F8" s="529"/>
      <c r="G8" s="529"/>
      <c r="H8" s="529"/>
      <c r="I8" s="529"/>
      <c r="J8" s="529"/>
      <c r="K8" s="530"/>
      <c r="L8" s="345"/>
      <c r="M8" s="345"/>
      <c r="N8" s="328"/>
      <c r="O8" s="328"/>
      <c r="P8" s="328"/>
      <c r="Q8" s="328"/>
      <c r="R8" s="328"/>
      <c r="S8" s="328"/>
      <c r="T8" s="328"/>
      <c r="U8" s="32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49"/>
    </row>
    <row r="9" spans="2:33" ht="15">
      <c r="B9" s="562" t="s">
        <v>85</v>
      </c>
      <c r="C9" s="564" t="s">
        <v>739</v>
      </c>
      <c r="D9" s="426"/>
      <c r="E9" s="426" t="s">
        <v>912</v>
      </c>
      <c r="F9" s="422" t="s">
        <v>742</v>
      </c>
      <c r="G9" s="422" t="s">
        <v>688</v>
      </c>
      <c r="H9" s="439" t="s">
        <v>685</v>
      </c>
      <c r="I9" s="421" t="s">
        <v>686</v>
      </c>
      <c r="J9" s="517" t="s">
        <v>697</v>
      </c>
      <c r="K9" s="518"/>
      <c r="L9" s="346"/>
      <c r="M9" s="346"/>
      <c r="N9" s="328"/>
      <c r="O9" s="328"/>
      <c r="P9" s="328"/>
      <c r="Q9" s="328"/>
      <c r="R9" s="328"/>
      <c r="S9" s="328"/>
      <c r="T9" s="328"/>
      <c r="U9" s="328"/>
      <c r="V9" s="318"/>
      <c r="W9" s="318"/>
      <c r="X9" s="318"/>
      <c r="Y9" s="318"/>
      <c r="Z9" s="318"/>
      <c r="AA9" s="350"/>
      <c r="AB9" s="318"/>
      <c r="AC9" s="318"/>
      <c r="AD9" s="318"/>
      <c r="AE9" s="318"/>
      <c r="AF9" s="318"/>
      <c r="AG9" s="349"/>
    </row>
    <row r="10" spans="2:33" ht="26.45" customHeight="1" thickBot="1">
      <c r="B10" s="563"/>
      <c r="C10" s="597"/>
      <c r="D10" s="129"/>
      <c r="E10" s="129" t="s">
        <v>1043</v>
      </c>
      <c r="F10" s="423" t="s">
        <v>743</v>
      </c>
      <c r="G10" s="423" t="s">
        <v>743</v>
      </c>
      <c r="H10" s="440"/>
      <c r="I10" s="423">
        <v>1</v>
      </c>
      <c r="J10" s="67" t="s">
        <v>687</v>
      </c>
      <c r="K10" s="68" t="s">
        <v>688</v>
      </c>
      <c r="L10" s="318"/>
      <c r="M10" s="318"/>
      <c r="N10" s="328"/>
      <c r="O10" s="328"/>
      <c r="P10" s="328"/>
      <c r="Q10" s="328"/>
      <c r="R10" s="328"/>
      <c r="S10" s="328"/>
      <c r="T10" s="328"/>
      <c r="U10" s="32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49"/>
    </row>
    <row r="11" spans="2:33" s="72" customFormat="1" ht="13.5" thickBot="1">
      <c r="B11" s="128"/>
      <c r="C11" s="79" t="s">
        <v>1044</v>
      </c>
      <c r="D11" s="90"/>
      <c r="E11" s="99"/>
      <c r="F11" s="187"/>
      <c r="G11" s="187"/>
      <c r="H11" s="100"/>
      <c r="I11" s="167"/>
      <c r="J11" s="152"/>
      <c r="K11" s="151"/>
      <c r="L11" s="304"/>
      <c r="M11" s="304"/>
      <c r="N11" s="130"/>
      <c r="O11" s="130"/>
      <c r="P11" s="130"/>
      <c r="Q11" s="130"/>
      <c r="R11" s="130"/>
      <c r="S11" s="130"/>
      <c r="T11" s="130"/>
      <c r="U11" s="13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1"/>
    </row>
    <row r="12" spans="2:33" s="72" customFormat="1" ht="12.75">
      <c r="B12" s="69" t="s">
        <v>1077</v>
      </c>
      <c r="C12" s="79" t="s">
        <v>1045</v>
      </c>
      <c r="D12" s="92"/>
      <c r="E12" s="99"/>
      <c r="F12" s="187"/>
      <c r="G12" s="187"/>
      <c r="H12" s="100"/>
      <c r="I12" s="167"/>
      <c r="J12" s="152"/>
      <c r="K12" s="151"/>
      <c r="L12" s="304"/>
      <c r="M12" s="304"/>
      <c r="N12" s="130"/>
      <c r="O12" s="130"/>
      <c r="P12" s="130"/>
      <c r="Q12" s="130"/>
      <c r="R12" s="341"/>
      <c r="S12" s="130"/>
      <c r="T12" s="130"/>
      <c r="U12" s="130"/>
      <c r="V12" s="350"/>
      <c r="W12" s="350"/>
      <c r="X12" s="350"/>
      <c r="Y12" s="352"/>
      <c r="Z12" s="350"/>
      <c r="AA12" s="352"/>
      <c r="AB12" s="350"/>
      <c r="AC12" s="350"/>
      <c r="AD12" s="350"/>
      <c r="AE12" s="350"/>
      <c r="AF12" s="350"/>
      <c r="AG12" s="351"/>
    </row>
    <row r="13" spans="2:33" s="72" customFormat="1" ht="13.5" thickBot="1">
      <c r="B13" s="69" t="s">
        <v>1078</v>
      </c>
      <c r="C13" s="254"/>
      <c r="D13" s="92"/>
      <c r="E13" s="253"/>
      <c r="F13" s="169"/>
      <c r="G13" s="169"/>
      <c r="H13" s="101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4"/>
      <c r="M13" s="304"/>
      <c r="N13" s="130"/>
      <c r="O13" s="130"/>
      <c r="P13" s="130"/>
      <c r="Q13" s="130"/>
      <c r="R13" s="130"/>
      <c r="S13" s="130"/>
      <c r="T13" s="130"/>
      <c r="U13" s="130"/>
      <c r="V13" s="350"/>
      <c r="W13" s="350"/>
      <c r="X13" s="350"/>
      <c r="Y13" s="352"/>
      <c r="Z13" s="350"/>
      <c r="AA13" s="352"/>
      <c r="AB13" s="350"/>
      <c r="AC13" s="350"/>
      <c r="AD13" s="350"/>
      <c r="AE13" s="350"/>
      <c r="AF13" s="350"/>
      <c r="AG13" s="351"/>
    </row>
    <row r="14" spans="2:33" s="72" customFormat="1" ht="12.75">
      <c r="B14" s="69" t="s">
        <v>1079</v>
      </c>
      <c r="C14" s="79" t="s">
        <v>1046</v>
      </c>
      <c r="D14" s="92"/>
      <c r="E14" s="99"/>
      <c r="F14" s="187"/>
      <c r="G14" s="187"/>
      <c r="H14" s="100"/>
      <c r="I14" s="167"/>
      <c r="J14" s="152"/>
      <c r="K14" s="151"/>
      <c r="L14" s="304"/>
      <c r="M14" s="304"/>
      <c r="N14" s="130"/>
      <c r="O14" s="130"/>
      <c r="P14" s="130"/>
      <c r="Q14" s="130"/>
      <c r="R14" s="130"/>
      <c r="S14" s="130"/>
      <c r="T14" s="130"/>
      <c r="U14" s="130"/>
      <c r="V14" s="350"/>
      <c r="W14" s="350"/>
      <c r="X14" s="350"/>
      <c r="Y14" s="352"/>
      <c r="Z14" s="350"/>
      <c r="AA14" s="352"/>
      <c r="AB14" s="350"/>
      <c r="AC14" s="350"/>
      <c r="AD14" s="350"/>
      <c r="AE14" s="350"/>
      <c r="AF14" s="350"/>
      <c r="AG14" s="351"/>
    </row>
    <row r="15" spans="2:33" s="72" customFormat="1" ht="13.5" thickBot="1">
      <c r="B15" s="69" t="s">
        <v>1080</v>
      </c>
      <c r="C15" s="254"/>
      <c r="D15" s="92"/>
      <c r="E15" s="253"/>
      <c r="F15" s="169"/>
      <c r="G15" s="169"/>
      <c r="H15" s="101">
        <v>1</v>
      </c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4"/>
      <c r="M15" s="304"/>
      <c r="N15" s="130"/>
      <c r="O15" s="130"/>
      <c r="P15" s="341"/>
      <c r="Q15" s="341"/>
      <c r="R15" s="341"/>
      <c r="S15" s="130"/>
      <c r="T15" s="130"/>
      <c r="U15" s="130"/>
      <c r="V15" s="350"/>
      <c r="W15" s="350"/>
      <c r="X15" s="350"/>
      <c r="Y15" s="352"/>
      <c r="Z15" s="350"/>
      <c r="AA15" s="352"/>
      <c r="AB15" s="350"/>
      <c r="AC15" s="350"/>
      <c r="AD15" s="350"/>
      <c r="AE15" s="350"/>
      <c r="AF15" s="350"/>
      <c r="AG15" s="351"/>
    </row>
    <row r="16" spans="2:33" s="72" customFormat="1" ht="12.75">
      <c r="B16" s="69" t="s">
        <v>1081</v>
      </c>
      <c r="C16" s="79" t="s">
        <v>1047</v>
      </c>
      <c r="D16" s="92"/>
      <c r="E16" s="99"/>
      <c r="F16" s="187"/>
      <c r="G16" s="187"/>
      <c r="H16" s="100"/>
      <c r="I16" s="167"/>
      <c r="J16" s="152"/>
      <c r="K16" s="151"/>
      <c r="L16" s="304"/>
      <c r="M16" s="304"/>
      <c r="N16" s="341"/>
      <c r="O16" s="341"/>
      <c r="P16" s="341"/>
      <c r="Q16" s="341"/>
      <c r="R16" s="341"/>
      <c r="S16" s="130"/>
      <c r="T16" s="130"/>
      <c r="U16" s="130"/>
      <c r="V16" s="350"/>
      <c r="W16" s="350"/>
      <c r="X16" s="350"/>
      <c r="Y16" s="352"/>
      <c r="Z16" s="350"/>
      <c r="AA16" s="352"/>
      <c r="AB16" s="350"/>
      <c r="AC16" s="350"/>
      <c r="AD16" s="350"/>
      <c r="AE16" s="350"/>
      <c r="AF16" s="350"/>
      <c r="AG16" s="351"/>
    </row>
    <row r="17" spans="2:33" s="72" customFormat="1" ht="12.75">
      <c r="B17" s="69" t="s">
        <v>1082</v>
      </c>
      <c r="C17" s="254"/>
      <c r="D17" s="92"/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4"/>
      <c r="M17" s="304"/>
      <c r="N17" s="130"/>
      <c r="O17" s="130"/>
      <c r="P17" s="130"/>
      <c r="Q17" s="130"/>
      <c r="R17" s="130"/>
      <c r="S17" s="130"/>
      <c r="T17" s="130"/>
      <c r="U17" s="130"/>
      <c r="V17" s="350"/>
      <c r="W17" s="350"/>
      <c r="X17" s="350"/>
      <c r="Y17" s="350"/>
      <c r="Z17" s="353"/>
      <c r="AA17" s="354"/>
      <c r="AB17" s="350"/>
      <c r="AC17" s="350"/>
      <c r="AD17" s="350"/>
      <c r="AE17" s="350"/>
      <c r="AF17" s="350"/>
      <c r="AG17" s="351"/>
    </row>
    <row r="18" spans="2:33" s="72" customFormat="1" ht="15">
      <c r="B18" s="69" t="s">
        <v>1083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4"/>
      <c r="M18" s="304"/>
      <c r="N18" s="130"/>
      <c r="O18" s="130"/>
      <c r="P18" s="341"/>
      <c r="Q18" s="341"/>
      <c r="R18" s="341"/>
      <c r="S18" s="130"/>
      <c r="T18" s="130"/>
      <c r="U18" s="130"/>
      <c r="V18" s="350"/>
      <c r="W18" s="350"/>
      <c r="X18" s="350"/>
      <c r="Y18" s="355"/>
      <c r="Z18" s="350"/>
      <c r="AA18" s="355"/>
      <c r="AB18" s="356"/>
      <c r="AC18" s="350"/>
      <c r="AD18" s="350"/>
      <c r="AE18" s="350"/>
      <c r="AF18" s="350"/>
      <c r="AG18" s="351"/>
    </row>
    <row r="19" spans="2:33" s="72" customFormat="1" ht="15">
      <c r="B19" s="69" t="s">
        <v>1084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4"/>
      <c r="M19" s="304"/>
      <c r="N19" s="341"/>
      <c r="O19" s="341"/>
      <c r="P19" s="341"/>
      <c r="Q19" s="341"/>
      <c r="R19" s="341"/>
      <c r="S19" s="130"/>
      <c r="T19" s="130"/>
      <c r="U19" s="130"/>
      <c r="V19" s="350"/>
      <c r="W19" s="350"/>
      <c r="X19" s="350"/>
      <c r="Y19" s="356"/>
      <c r="Z19" s="357"/>
      <c r="AA19" s="354"/>
      <c r="AB19" s="350"/>
      <c r="AC19" s="350"/>
      <c r="AD19" s="350"/>
      <c r="AE19" s="350"/>
      <c r="AF19" s="350"/>
      <c r="AG19" s="351"/>
    </row>
    <row r="20" spans="2:33" s="72" customFormat="1" ht="12.75">
      <c r="B20" s="69" t="s">
        <v>1085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4"/>
      <c r="M20" s="304"/>
      <c r="N20" s="341"/>
      <c r="O20" s="341"/>
      <c r="P20" s="341"/>
      <c r="Q20" s="341"/>
      <c r="R20" s="341"/>
      <c r="S20" s="130"/>
      <c r="T20" s="130"/>
      <c r="U20" s="130"/>
      <c r="V20" s="350"/>
      <c r="W20" s="350"/>
      <c r="X20" s="350"/>
      <c r="Y20" s="350"/>
      <c r="Z20" s="350"/>
      <c r="AA20" s="358"/>
      <c r="AB20" s="350"/>
      <c r="AC20" s="350"/>
      <c r="AD20" s="350"/>
      <c r="AE20" s="350"/>
      <c r="AF20" s="350"/>
      <c r="AG20" s="351"/>
    </row>
    <row r="21" spans="2:33" s="72" customFormat="1" ht="12.75">
      <c r="B21" s="69" t="s">
        <v>1086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4"/>
      <c r="M21" s="304"/>
      <c r="N21" s="341"/>
      <c r="O21" s="341"/>
      <c r="P21" s="341"/>
      <c r="Q21" s="341"/>
      <c r="R21" s="341"/>
      <c r="S21" s="130"/>
      <c r="T21" s="130"/>
      <c r="U21" s="13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1"/>
    </row>
    <row r="22" spans="2:33" s="72" customFormat="1" ht="12.75">
      <c r="B22" s="69" t="s">
        <v>1087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4"/>
      <c r="M22" s="304"/>
      <c r="N22" s="130"/>
      <c r="O22" s="130"/>
      <c r="P22" s="130"/>
      <c r="Q22" s="130"/>
      <c r="R22" s="130"/>
      <c r="S22" s="130"/>
      <c r="T22" s="130"/>
      <c r="U22" s="13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1"/>
    </row>
    <row r="23" spans="2:33" s="72" customFormat="1" ht="15">
      <c r="B23" s="69"/>
      <c r="C23" s="102" t="s">
        <v>1048</v>
      </c>
      <c r="D23" s="98"/>
      <c r="E23" s="99"/>
      <c r="F23" s="187"/>
      <c r="G23" s="187"/>
      <c r="H23" s="100"/>
      <c r="I23" s="167"/>
      <c r="J23" s="152"/>
      <c r="K23" s="151"/>
      <c r="L23" s="304"/>
      <c r="M23" s="304"/>
      <c r="N23" s="130"/>
      <c r="O23" s="130"/>
      <c r="P23" s="328"/>
      <c r="Q23" s="130"/>
      <c r="R23" s="130"/>
      <c r="S23" s="130"/>
      <c r="T23" s="130"/>
      <c r="U23" s="13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1"/>
    </row>
    <row r="24" spans="2:33" s="72" customFormat="1" ht="12.75">
      <c r="B24" s="69" t="s">
        <v>1088</v>
      </c>
      <c r="C24" s="255" t="s">
        <v>1049</v>
      </c>
      <c r="D24" s="94"/>
      <c r="E24" s="253"/>
      <c r="F24" s="169"/>
      <c r="G24" s="169"/>
      <c r="H24" s="101">
        <v>4</v>
      </c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4"/>
      <c r="M24" s="304"/>
      <c r="N24" s="130"/>
      <c r="O24" s="130"/>
      <c r="P24" s="130"/>
      <c r="Q24" s="130"/>
      <c r="R24" s="130"/>
      <c r="S24" s="130"/>
      <c r="T24" s="130"/>
      <c r="U24" s="13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1"/>
    </row>
    <row r="25" spans="2:33" s="72" customFormat="1" ht="12.75">
      <c r="B25" s="69" t="s">
        <v>1089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4"/>
      <c r="M25" s="304"/>
      <c r="N25" s="130"/>
      <c r="O25" s="130"/>
      <c r="P25" s="130"/>
      <c r="Q25" s="130"/>
      <c r="R25" s="130"/>
      <c r="S25" s="130"/>
      <c r="T25" s="130"/>
      <c r="U25" s="13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1"/>
    </row>
    <row r="26" spans="2:33" s="72" customFormat="1" ht="12.75">
      <c r="B26" s="69" t="s">
        <v>1090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4"/>
      <c r="M26" s="304"/>
      <c r="N26" s="130"/>
      <c r="O26" s="130"/>
      <c r="P26" s="130"/>
      <c r="Q26" s="130"/>
      <c r="R26" s="130"/>
      <c r="S26" s="130"/>
      <c r="T26" s="130"/>
      <c r="U26" s="13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1"/>
    </row>
    <row r="27" spans="2:33" s="72" customFormat="1" ht="12.75">
      <c r="B27" s="69" t="s">
        <v>1091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4"/>
      <c r="M27" s="304"/>
      <c r="N27" s="130"/>
      <c r="O27" s="130"/>
      <c r="P27" s="130"/>
      <c r="Q27" s="130"/>
      <c r="R27" s="130"/>
      <c r="S27" s="130"/>
      <c r="T27" s="130"/>
      <c r="U27" s="13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1"/>
    </row>
    <row r="28" spans="2:33" s="72" customFormat="1" ht="12.75">
      <c r="B28" s="69" t="s">
        <v>1092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4"/>
      <c r="M28" s="304"/>
      <c r="N28" s="130"/>
      <c r="O28" s="130"/>
      <c r="P28" s="130"/>
      <c r="Q28" s="130"/>
      <c r="R28" s="130"/>
      <c r="S28" s="130"/>
      <c r="T28" s="130"/>
      <c r="U28" s="13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1"/>
    </row>
    <row r="29" spans="2:33" s="72" customFormat="1" ht="12.75">
      <c r="B29" s="69" t="s">
        <v>1093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4"/>
      <c r="M29" s="304"/>
      <c r="N29" s="341"/>
      <c r="O29" s="341"/>
      <c r="P29" s="341"/>
      <c r="Q29" s="341"/>
      <c r="R29" s="341"/>
      <c r="S29" s="130"/>
      <c r="T29" s="130"/>
      <c r="U29" s="13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1"/>
    </row>
    <row r="30" spans="2:33" s="72" customFormat="1" ht="12.75">
      <c r="B30" s="69" t="s">
        <v>1094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4"/>
      <c r="M30" s="304"/>
      <c r="N30" s="341"/>
      <c r="O30" s="341"/>
      <c r="P30" s="341"/>
      <c r="Q30" s="341"/>
      <c r="R30" s="341"/>
      <c r="S30" s="130"/>
      <c r="T30" s="130"/>
      <c r="U30" s="13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1"/>
    </row>
    <row r="31" spans="2:33" s="72" customFormat="1" ht="12.75">
      <c r="B31" s="69" t="s">
        <v>1095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4"/>
      <c r="M31" s="304"/>
      <c r="N31" s="341"/>
      <c r="O31" s="341"/>
      <c r="P31" s="341"/>
      <c r="Q31" s="341"/>
      <c r="R31" s="341"/>
      <c r="S31" s="130"/>
      <c r="T31" s="130"/>
      <c r="U31" s="13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1"/>
    </row>
    <row r="32" spans="2:33" s="72" customFormat="1" ht="13.5" thickBot="1">
      <c r="B32" s="69" t="s">
        <v>1096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4"/>
      <c r="M32" s="304"/>
      <c r="N32" s="130"/>
      <c r="O32" s="130"/>
      <c r="P32" s="130"/>
      <c r="Q32" s="130"/>
      <c r="R32" s="130"/>
      <c r="S32" s="130"/>
      <c r="T32" s="130"/>
      <c r="U32" s="13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1"/>
    </row>
    <row r="33" spans="2:32" ht="15.7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5"/>
      <c r="M33" s="305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</row>
    <row r="34" spans="2:32" ht="19.5" thickBot="1">
      <c r="B34" s="500" t="s">
        <v>707</v>
      </c>
      <c r="C34" s="501"/>
      <c r="D34" s="501"/>
      <c r="E34" s="501"/>
      <c r="F34" s="501"/>
      <c r="G34" s="501"/>
      <c r="H34" s="222">
        <f>SUM(H12:H32)</f>
        <v>6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48"/>
      <c r="M34" s="34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</row>
    <row r="35" spans="2:32" ht="15">
      <c r="B35" s="52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</row>
    <row r="36" spans="12:32" ht="15"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</row>
    <row r="37" spans="12:32" ht="15"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</row>
    <row r="38" spans="12:32" ht="15"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</row>
    <row r="39" spans="12:32" ht="15"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</row>
    <row r="40" spans="4:32" ht="15">
      <c r="D40" s="39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</row>
    <row r="41" spans="4:32" ht="15">
      <c r="D41" s="39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</row>
    <row r="42" spans="4:32" ht="15">
      <c r="D42" s="39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</row>
    <row r="43" spans="4:32" ht="15">
      <c r="D43" s="39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</row>
    <row r="44" spans="4:32" ht="15">
      <c r="D44" s="39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</row>
    <row r="45" spans="4:32" ht="15">
      <c r="D45" s="39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</row>
    <row r="46" spans="4:32" ht="15">
      <c r="D46" s="39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</row>
    <row r="47" spans="4:32" ht="15">
      <c r="D47" s="39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</row>
    <row r="48" spans="4:32" ht="15">
      <c r="D48" s="39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</row>
    <row r="49" spans="4:32" ht="15">
      <c r="D49" s="39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</row>
    <row r="50" spans="4:32" ht="15">
      <c r="D50" s="39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</row>
    <row r="51" spans="4:32" ht="15">
      <c r="D51" s="39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</row>
    <row r="52" spans="4:32" ht="15">
      <c r="D52" s="39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</row>
    <row r="53" spans="4:32" ht="15">
      <c r="D53" s="39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</row>
    <row r="54" spans="4:32" ht="15">
      <c r="D54" s="39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</row>
    <row r="55" spans="4:32" ht="15">
      <c r="D55" s="39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</row>
    <row r="56" spans="4:32" ht="15">
      <c r="D56" s="39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</row>
    <row r="57" spans="4:32" ht="15">
      <c r="D57" s="39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</row>
    <row r="58" spans="4:32" ht="15">
      <c r="D58" s="39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</row>
    <row r="59" spans="4:32" ht="15">
      <c r="D59" s="39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</row>
    <row r="60" spans="4:32" ht="15">
      <c r="D60" s="39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</row>
    <row r="61" spans="4:32" ht="15">
      <c r="D61" s="39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</row>
    <row r="62" spans="4:32" ht="15">
      <c r="D62" s="39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</row>
    <row r="63" spans="4:32" ht="15">
      <c r="D63" s="39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</row>
    <row r="64" spans="4:32" ht="15">
      <c r="D64" s="39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</row>
    <row r="65" spans="4:32" ht="15">
      <c r="D65" s="39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</row>
    <row r="66" spans="4:32" ht="15">
      <c r="D66" s="39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</row>
    <row r="67" spans="4:32" ht="15">
      <c r="D67" s="39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</row>
    <row r="68" spans="4:32" ht="15">
      <c r="D68" s="39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</row>
    <row r="69" spans="4:32" ht="15">
      <c r="D69" s="39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</row>
    <row r="70" spans="4:32" ht="15">
      <c r="D70" s="39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</row>
    <row r="71" spans="4:32" ht="15">
      <c r="D71" s="39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</row>
    <row r="72" spans="4:32" ht="15">
      <c r="D72" s="39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</row>
    <row r="73" spans="4:32" ht="15">
      <c r="D73" s="39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</row>
    <row r="74" spans="4:32" ht="15">
      <c r="D74" s="39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</row>
    <row r="75" spans="4:32" ht="15">
      <c r="D75" s="39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</row>
    <row r="76" spans="4:32" ht="15">
      <c r="D76" s="39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</row>
    <row r="77" spans="4:32" ht="15">
      <c r="D77" s="39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</row>
    <row r="78" spans="4:32" ht="15">
      <c r="D78" s="39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</row>
    <row r="79" spans="4:32" ht="15">
      <c r="D79" s="39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</row>
    <row r="80" spans="4:32" ht="15">
      <c r="D80" s="39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</row>
    <row r="81" spans="4:32" ht="15">
      <c r="D81" s="39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</row>
    <row r="82" spans="4:32" ht="15">
      <c r="D82" s="39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</row>
    <row r="83" spans="4:32" ht="15">
      <c r="D83" s="39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</row>
    <row r="84" spans="4:32" ht="15">
      <c r="D84" s="39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</row>
    <row r="85" spans="4:32" ht="15">
      <c r="D85" s="39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</row>
    <row r="86" spans="4:32" ht="15">
      <c r="D86" s="39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</row>
    <row r="87" spans="4:32" ht="15">
      <c r="D87" s="39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</row>
    <row r="88" spans="4:32" ht="15">
      <c r="D88" s="39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</row>
    <row r="89" spans="4:32" ht="15">
      <c r="D89" s="39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</row>
    <row r="90" spans="4:32" ht="15">
      <c r="D90" s="39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</row>
    <row r="91" spans="4:32" ht="15">
      <c r="D91" s="39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</row>
    <row r="92" spans="4:32" ht="15">
      <c r="D92" s="39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</row>
    <row r="93" spans="4:32" ht="15">
      <c r="D93" s="39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</row>
    <row r="94" spans="4:32" ht="15">
      <c r="D94" s="39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</row>
    <row r="95" spans="4:32" ht="15">
      <c r="D95" s="39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</row>
    <row r="96" spans="4:32" ht="15">
      <c r="D96" s="39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</row>
    <row r="97" spans="4:32" ht="15">
      <c r="D97" s="39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</row>
    <row r="98" spans="4:32" ht="15">
      <c r="D98" s="39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</row>
    <row r="99" spans="4:32" ht="15">
      <c r="D99" s="39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</row>
    <row r="100" spans="4:32" ht="15">
      <c r="D100" s="39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</row>
    <row r="101" spans="4:32" ht="15">
      <c r="D101" s="39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</row>
    <row r="102" spans="4:32" ht="15">
      <c r="D102" s="39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</row>
    <row r="103" spans="4:32" ht="15">
      <c r="D103" s="39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</row>
    <row r="104" spans="4:32" ht="15">
      <c r="D104" s="39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</row>
    <row r="105" spans="4:32" ht="15">
      <c r="D105" s="39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</row>
    <row r="106" spans="4:32" ht="15">
      <c r="D106" s="39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</row>
    <row r="107" spans="4:32" ht="15">
      <c r="D107" s="39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</row>
    <row r="108" spans="4:32" ht="15">
      <c r="D108" s="39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</row>
    <row r="109" spans="4:32" ht="15">
      <c r="D109" s="39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</row>
    <row r="110" spans="4:32" ht="15">
      <c r="D110" s="39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</row>
    <row r="111" spans="4:32" ht="15">
      <c r="D111" s="39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</row>
    <row r="112" spans="4:32" ht="15">
      <c r="D112" s="39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</row>
    <row r="113" spans="4:32" ht="15">
      <c r="D113" s="39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</row>
    <row r="114" spans="4:32" ht="15">
      <c r="D114" s="39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</row>
    <row r="115" spans="4:32" ht="15">
      <c r="D115" s="39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</row>
    <row r="116" spans="4:32" ht="15">
      <c r="D116" s="39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</row>
    <row r="117" spans="4:32" ht="15">
      <c r="D117" s="39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</row>
    <row r="118" spans="4:32" ht="15">
      <c r="D118" s="39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</row>
    <row r="119" spans="4:32" ht="15">
      <c r="D119" s="39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</row>
    <row r="120" spans="4:32" ht="15">
      <c r="D120" s="39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</row>
    <row r="121" spans="4:32" ht="15">
      <c r="D121" s="39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</row>
    <row r="122" spans="4:32" ht="15">
      <c r="D122" s="39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</row>
    <row r="123" spans="4:32" ht="15">
      <c r="D123" s="39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</row>
    <row r="124" spans="4:32" ht="15">
      <c r="D124" s="39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</row>
    <row r="125" spans="4:32" ht="15">
      <c r="D125" s="39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</row>
    <row r="126" spans="4:32" ht="15">
      <c r="D126" s="39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</row>
    <row r="127" spans="4:32" ht="15">
      <c r="D127" s="39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</row>
    <row r="128" spans="4:32" ht="15">
      <c r="D128" s="39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</row>
    <row r="129" spans="4:32" ht="15">
      <c r="D129" s="39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</row>
    <row r="130" spans="4:32" ht="15">
      <c r="D130" s="39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</row>
    <row r="131" spans="4:32" ht="15">
      <c r="D131" s="39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</row>
    <row r="132" spans="4:32" ht="15">
      <c r="D132" s="39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</row>
    <row r="133" spans="4:32" ht="15">
      <c r="D133" s="39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</row>
    <row r="134" spans="4:32" ht="15">
      <c r="D134" s="39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</row>
    <row r="135" spans="4:32" ht="15">
      <c r="D135" s="39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</row>
    <row r="136" spans="4:32" ht="15">
      <c r="D136" s="39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</row>
    <row r="137" spans="4:32" ht="15">
      <c r="D137" s="39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</row>
    <row r="138" spans="4:32" ht="15">
      <c r="D138" s="39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</row>
    <row r="139" spans="4:32" ht="15">
      <c r="D139" s="39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</row>
    <row r="140" spans="4:32" ht="15">
      <c r="D140" s="39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</row>
    <row r="141" spans="4:32" ht="15">
      <c r="D141" s="39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</row>
    <row r="142" spans="4:32" ht="15">
      <c r="D142" s="39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</row>
    <row r="143" spans="4:32" ht="15">
      <c r="D143" s="39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</row>
    <row r="144" spans="4:32" ht="15">
      <c r="D144" s="39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</row>
    <row r="145" spans="4:32" ht="15">
      <c r="D145" s="39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</row>
    <row r="146" spans="4:32" ht="15">
      <c r="D146" s="39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</row>
    <row r="147" spans="4:32" ht="15">
      <c r="D147" s="39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</row>
    <row r="148" spans="4:32" ht="15">
      <c r="D148" s="39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34:G34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.75" thickBot="1"/>
    <row r="2" spans="2:9" ht="21.75" thickBot="1">
      <c r="B2" s="542" t="s">
        <v>584</v>
      </c>
      <c r="C2" s="598" t="str">
        <f>Technologie!D25</f>
        <v>Chladivo</v>
      </c>
      <c r="D2" s="599"/>
      <c r="E2" s="600"/>
      <c r="F2" s="40" t="str">
        <f>'Celkem  Nab+Tech'!G2</f>
        <v>Firma</v>
      </c>
      <c r="G2" s="545" t="str">
        <f>Technologie!G2</f>
        <v>XY</v>
      </c>
      <c r="H2" s="546"/>
      <c r="I2" s="547"/>
    </row>
    <row r="3" spans="2:9" ht="21.75" thickBot="1">
      <c r="B3" s="543"/>
      <c r="C3" s="569"/>
      <c r="D3" s="570"/>
      <c r="E3" s="571"/>
      <c r="F3" s="40" t="str">
        <f>'Celkem  Nab+Tech'!G3</f>
        <v>Projekt</v>
      </c>
      <c r="G3" s="545" t="str">
        <f>Technologie!G3</f>
        <v>Makro  České Budějovice - remodelling chlazení</v>
      </c>
      <c r="H3" s="546"/>
      <c r="I3" s="547"/>
    </row>
    <row r="4" spans="2:9" ht="16.5" thickBot="1">
      <c r="B4" s="544"/>
      <c r="C4" s="572"/>
      <c r="D4" s="573"/>
      <c r="E4" s="574"/>
      <c r="F4" s="40" t="str">
        <f>'Celkem  Nab+Tech'!G4</f>
        <v>Datum nabídky</v>
      </c>
      <c r="G4" s="575" t="str">
        <f>Technologie!G4</f>
        <v>XX.XX.2021</v>
      </c>
      <c r="H4" s="576"/>
      <c r="I4" s="577"/>
    </row>
    <row r="5" spans="2:9" s="72" customFormat="1" ht="12.75">
      <c r="B5" s="556" t="s">
        <v>938</v>
      </c>
      <c r="C5" s="557"/>
      <c r="D5" s="557"/>
      <c r="E5" s="557"/>
      <c r="F5" s="557"/>
      <c r="G5" s="557"/>
      <c r="H5" s="557"/>
      <c r="I5" s="558"/>
    </row>
    <row r="6" spans="2:9" s="72" customFormat="1" ht="12.75">
      <c r="B6" s="559"/>
      <c r="C6" s="560"/>
      <c r="D6" s="560"/>
      <c r="E6" s="560"/>
      <c r="F6" s="560"/>
      <c r="G6" s="560"/>
      <c r="H6" s="560"/>
      <c r="I6" s="561"/>
    </row>
    <row r="7" spans="2:9" s="72" customFormat="1" ht="12.75">
      <c r="B7" s="559"/>
      <c r="C7" s="560"/>
      <c r="D7" s="560"/>
      <c r="E7" s="560"/>
      <c r="F7" s="560"/>
      <c r="G7" s="560"/>
      <c r="H7" s="560"/>
      <c r="I7" s="561"/>
    </row>
    <row r="8" spans="2:29" s="72" customFormat="1" ht="13.5" thickBot="1">
      <c r="B8" s="559"/>
      <c r="C8" s="560"/>
      <c r="D8" s="560"/>
      <c r="E8" s="560"/>
      <c r="F8" s="560"/>
      <c r="G8" s="560"/>
      <c r="H8" s="560"/>
      <c r="I8" s="561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5" customHeight="1">
      <c r="B9" s="562" t="s">
        <v>85</v>
      </c>
      <c r="C9" s="564" t="s">
        <v>739</v>
      </c>
      <c r="D9" s="406" t="s">
        <v>742</v>
      </c>
      <c r="E9" s="406" t="s">
        <v>688</v>
      </c>
      <c r="F9" s="135" t="s">
        <v>939</v>
      </c>
      <c r="G9" s="405" t="s">
        <v>686</v>
      </c>
      <c r="H9" s="517" t="s">
        <v>697</v>
      </c>
      <c r="I9" s="51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</row>
    <row r="10" spans="2:29" ht="15.75" thickBot="1">
      <c r="B10" s="563"/>
      <c r="C10" s="565"/>
      <c r="D10" s="407" t="s">
        <v>743</v>
      </c>
      <c r="E10" s="407" t="s">
        <v>743</v>
      </c>
      <c r="F10" s="136" t="s">
        <v>182</v>
      </c>
      <c r="G10" s="407" t="s">
        <v>743</v>
      </c>
      <c r="H10" s="67" t="s">
        <v>687</v>
      </c>
      <c r="I10" s="68" t="s">
        <v>688</v>
      </c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</row>
    <row r="11" spans="2:29" ht="15">
      <c r="B11" s="192"/>
      <c r="C11" s="227" t="s">
        <v>722</v>
      </c>
      <c r="D11" s="197" t="s">
        <v>940</v>
      </c>
      <c r="E11" s="197"/>
      <c r="F11" s="196"/>
      <c r="G11" s="199"/>
      <c r="H11" s="200"/>
      <c r="I11" s="201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</row>
    <row r="12" spans="2:29" s="72" customFormat="1" ht="12.75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2.75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59"/>
      <c r="K13" s="325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28"/>
      <c r="K14" s="130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130"/>
    </row>
    <row r="15" spans="2:29" s="72" customFormat="1" ht="1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28"/>
      <c r="K15" s="130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130"/>
    </row>
    <row r="16" spans="2:29" s="72" customFormat="1" ht="12.75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2.75">
      <c r="B17" s="69" t="s">
        <v>124</v>
      </c>
      <c r="C17" s="381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.75" thickBot="1">
      <c r="B19" s="66"/>
      <c r="C19" s="60"/>
      <c r="D19" s="62"/>
      <c r="E19" s="63"/>
      <c r="F19" s="64"/>
      <c r="G19" s="65"/>
      <c r="H19" s="65"/>
      <c r="I19" s="65"/>
    </row>
    <row r="20" spans="2:9" ht="19.5" thickBot="1">
      <c r="B20" s="500" t="s">
        <v>707</v>
      </c>
      <c r="C20" s="501"/>
      <c r="D20" s="501"/>
      <c r="E20" s="501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:B4"/>
    <mergeCell ref="C2:E2"/>
    <mergeCell ref="G2:I2"/>
    <mergeCell ref="C3:E3"/>
    <mergeCell ref="G3:I3"/>
    <mergeCell ref="C4:E4"/>
    <mergeCell ref="G4:I4"/>
    <mergeCell ref="B20:E20"/>
    <mergeCell ref="B5:I5"/>
    <mergeCell ref="B6:I6"/>
    <mergeCell ref="B7:I7"/>
    <mergeCell ref="B8:I8"/>
    <mergeCell ref="B9:B10"/>
    <mergeCell ref="C9:C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zoomScale="60" zoomScaleNormal="60" workbookViewId="0" topLeftCell="A1">
      <selection activeCell="B7" sqref="B7:J7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1.0039062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.75" thickBot="1"/>
    <row r="2" spans="2:10" ht="21.75" thickBot="1">
      <c r="B2" s="542" t="s">
        <v>181</v>
      </c>
      <c r="C2" s="598" t="str">
        <f>Technologie!D29</f>
        <v>Potrubí pro mrazicí okruhy (LT)</v>
      </c>
      <c r="D2" s="599"/>
      <c r="E2" s="599"/>
      <c r="F2" s="600"/>
      <c r="G2" s="40" t="str">
        <f>'Celkem  Nab+Tech'!G2</f>
        <v>Firma</v>
      </c>
      <c r="H2" s="545" t="str">
        <f>Technologie!G2</f>
        <v>XY</v>
      </c>
      <c r="I2" s="546"/>
      <c r="J2" s="547"/>
    </row>
    <row r="3" spans="2:10" ht="21.75" thickBot="1">
      <c r="B3" s="543"/>
      <c r="C3" s="569"/>
      <c r="D3" s="570"/>
      <c r="E3" s="570"/>
      <c r="F3" s="571"/>
      <c r="G3" s="40" t="str">
        <f>'Celkem  Nab+Tech'!G3</f>
        <v>Projekt</v>
      </c>
      <c r="H3" s="545" t="str">
        <f>Technologie!G3</f>
        <v>Makro  České Budějovice - remodelling chlazení</v>
      </c>
      <c r="I3" s="546"/>
      <c r="J3" s="547"/>
    </row>
    <row r="4" spans="2:10" ht="16.5" thickBot="1">
      <c r="B4" s="544"/>
      <c r="C4" s="572"/>
      <c r="D4" s="573"/>
      <c r="E4" s="573"/>
      <c r="F4" s="574"/>
      <c r="G4" s="40" t="str">
        <f>'Celkem  Nab+Tech'!G4</f>
        <v>Datum nabídky</v>
      </c>
      <c r="H4" s="575" t="str">
        <f>Technologie!G4</f>
        <v>XX.XX.2021</v>
      </c>
      <c r="I4" s="576"/>
      <c r="J4" s="577"/>
    </row>
    <row r="5" spans="2:10" s="72" customFormat="1" ht="12.75">
      <c r="B5" s="556" t="s">
        <v>943</v>
      </c>
      <c r="C5" s="557"/>
      <c r="D5" s="557"/>
      <c r="E5" s="557"/>
      <c r="F5" s="557"/>
      <c r="G5" s="557"/>
      <c r="H5" s="557"/>
      <c r="I5" s="557"/>
      <c r="J5" s="558"/>
    </row>
    <row r="6" spans="2:10" s="72" customFormat="1" ht="12.75">
      <c r="B6" s="601" t="s">
        <v>1142</v>
      </c>
      <c r="C6" s="560"/>
      <c r="D6" s="560"/>
      <c r="E6" s="560"/>
      <c r="F6" s="560"/>
      <c r="G6" s="560"/>
      <c r="H6" s="560"/>
      <c r="I6" s="560"/>
      <c r="J6" s="561"/>
    </row>
    <row r="7" spans="2:10" s="72" customFormat="1" ht="12.75">
      <c r="B7" s="559"/>
      <c r="C7" s="560"/>
      <c r="D7" s="560"/>
      <c r="E7" s="560"/>
      <c r="F7" s="560"/>
      <c r="G7" s="560"/>
      <c r="H7" s="560"/>
      <c r="I7" s="560"/>
      <c r="J7" s="561"/>
    </row>
    <row r="8" spans="2:10" s="72" customFormat="1" ht="13.5" thickBot="1">
      <c r="B8" s="559"/>
      <c r="C8" s="560"/>
      <c r="D8" s="560"/>
      <c r="E8" s="560"/>
      <c r="F8" s="560"/>
      <c r="G8" s="560"/>
      <c r="H8" s="560"/>
      <c r="I8" s="560"/>
      <c r="J8" s="561"/>
    </row>
    <row r="9" spans="2:10" ht="14.45" customHeight="1">
      <c r="B9" s="562" t="s">
        <v>85</v>
      </c>
      <c r="C9" s="564" t="s">
        <v>739</v>
      </c>
      <c r="D9" s="107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17" t="s">
        <v>697</v>
      </c>
      <c r="J9" s="518"/>
    </row>
    <row r="10" spans="2:15" ht="15.75" thickBot="1">
      <c r="B10" s="563"/>
      <c r="C10" s="565"/>
      <c r="D10" s="108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  <c r="N10" s="318"/>
      <c r="O10" s="318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2.75">
      <c r="B12" s="69" t="s">
        <v>145</v>
      </c>
      <c r="C12" s="70" t="s">
        <v>941</v>
      </c>
      <c r="D12" s="71"/>
      <c r="E12" s="198"/>
      <c r="F12" s="198"/>
      <c r="G12" s="383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3"/>
    </row>
    <row r="13" spans="2:12" s="72" customFormat="1" ht="12.75">
      <c r="B13" s="69"/>
      <c r="C13" s="70"/>
      <c r="D13" s="71"/>
      <c r="E13" s="219"/>
      <c r="F13" s="219"/>
      <c r="G13" s="382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3"/>
    </row>
    <row r="14" spans="2:12" s="72" customFormat="1" ht="12.75">
      <c r="B14" s="69"/>
      <c r="C14" s="70"/>
      <c r="D14" s="71"/>
      <c r="E14" s="219"/>
      <c r="F14" s="219"/>
      <c r="G14" s="382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3"/>
    </row>
    <row r="15" spans="2:12" s="72" customFormat="1" ht="12.75">
      <c r="B15" s="69"/>
      <c r="C15" s="70"/>
      <c r="D15" s="71"/>
      <c r="E15" s="219"/>
      <c r="F15" s="219"/>
      <c r="G15" s="382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3"/>
    </row>
    <row r="16" spans="2:12" s="72" customFormat="1" ht="12.75">
      <c r="B16" s="69"/>
      <c r="C16" s="70"/>
      <c r="D16" s="71"/>
      <c r="E16" s="219"/>
      <c r="F16" s="219"/>
      <c r="G16" s="382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3"/>
    </row>
    <row r="17" spans="2:12" s="72" customFormat="1" ht="12.75">
      <c r="B17" s="69"/>
      <c r="C17" s="70"/>
      <c r="D17" s="71"/>
      <c r="E17" s="219"/>
      <c r="F17" s="219"/>
      <c r="G17" s="382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3"/>
    </row>
    <row r="18" spans="2:12" s="72" customFormat="1" ht="12.75">
      <c r="B18" s="69"/>
      <c r="C18" s="70"/>
      <c r="D18" s="71"/>
      <c r="E18" s="219"/>
      <c r="F18" s="219"/>
      <c r="G18" s="383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3"/>
    </row>
    <row r="19" spans="2:12" s="72" customFormat="1" ht="12.75">
      <c r="B19" s="69"/>
      <c r="C19" s="70"/>
      <c r="D19" s="71"/>
      <c r="E19" s="219"/>
      <c r="F19" s="219"/>
      <c r="G19" s="382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3"/>
    </row>
    <row r="20" spans="2:12" s="72" customFormat="1" ht="12.75">
      <c r="B20" s="69"/>
      <c r="C20" s="70"/>
      <c r="D20" s="71"/>
      <c r="E20" s="219"/>
      <c r="F20" s="219"/>
      <c r="G20" s="382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3"/>
    </row>
    <row r="21" spans="2:10" s="72" customFormat="1" ht="12.75">
      <c r="B21" s="69"/>
      <c r="C21" s="70"/>
      <c r="D21" s="71"/>
      <c r="E21" s="219"/>
      <c r="F21" s="219"/>
      <c r="G21" s="382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2.75">
      <c r="B22" s="69"/>
      <c r="C22" s="70"/>
      <c r="D22" s="71"/>
      <c r="E22" s="219"/>
      <c r="F22" s="219"/>
      <c r="G22" s="382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2.75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2.75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2.75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2.75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3.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.7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9.5" thickBot="1">
      <c r="B29" s="500" t="s">
        <v>707</v>
      </c>
      <c r="C29" s="501"/>
      <c r="D29" s="501"/>
      <c r="E29" s="501"/>
      <c r="F29" s="501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3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27.851562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.75" thickBot="1"/>
    <row r="2" spans="2:10" ht="21.75" thickBot="1">
      <c r="B2" s="542" t="s">
        <v>591</v>
      </c>
      <c r="C2" s="598" t="str">
        <f>Technologie!D30</f>
        <v>Potrubí pro chladicí (MT) a klimatizační (HT) okruhy</v>
      </c>
      <c r="D2" s="599"/>
      <c r="E2" s="599"/>
      <c r="F2" s="600"/>
      <c r="G2" s="40" t="str">
        <f>'Celkem  Nab+Tech'!G2</f>
        <v>Firma</v>
      </c>
      <c r="H2" s="545" t="str">
        <f>Technologie!G2</f>
        <v>XY</v>
      </c>
      <c r="I2" s="546"/>
      <c r="J2" s="547"/>
    </row>
    <row r="3" spans="2:10" ht="21.75" thickBot="1">
      <c r="B3" s="543"/>
      <c r="C3" s="569"/>
      <c r="D3" s="570"/>
      <c r="E3" s="570"/>
      <c r="F3" s="571"/>
      <c r="G3" s="40" t="str">
        <f>'Celkem  Nab+Tech'!G3</f>
        <v>Projekt</v>
      </c>
      <c r="H3" s="545" t="str">
        <f>Technologie!G3</f>
        <v>Makro  České Budějovice - remodelling chlazení</v>
      </c>
      <c r="I3" s="546"/>
      <c r="J3" s="547"/>
    </row>
    <row r="4" spans="2:10" ht="16.5" thickBot="1">
      <c r="B4" s="544"/>
      <c r="C4" s="572"/>
      <c r="D4" s="573"/>
      <c r="E4" s="573"/>
      <c r="F4" s="574"/>
      <c r="G4" s="40" t="str">
        <f>'Celkem  Nab+Tech'!G4</f>
        <v>Datum nabídky</v>
      </c>
      <c r="H4" s="575" t="str">
        <f>Technologie!G4</f>
        <v>XX.XX.2021</v>
      </c>
      <c r="I4" s="576"/>
      <c r="J4" s="577"/>
    </row>
    <row r="5" spans="2:10" ht="15">
      <c r="B5" s="556" t="s">
        <v>943</v>
      </c>
      <c r="C5" s="557"/>
      <c r="D5" s="557"/>
      <c r="E5" s="557"/>
      <c r="F5" s="557"/>
      <c r="G5" s="557"/>
      <c r="H5" s="557"/>
      <c r="I5" s="557"/>
      <c r="J5" s="558"/>
    </row>
    <row r="6" spans="2:10" ht="14.45" customHeight="1">
      <c r="B6" s="601" t="s">
        <v>1026</v>
      </c>
      <c r="C6" s="560"/>
      <c r="D6" s="560"/>
      <c r="E6" s="560"/>
      <c r="F6" s="560"/>
      <c r="G6" s="560"/>
      <c r="H6" s="560"/>
      <c r="I6" s="560"/>
      <c r="J6" s="561"/>
    </row>
    <row r="7" spans="2:10" ht="14.65" customHeight="1">
      <c r="B7" s="559"/>
      <c r="C7" s="560"/>
      <c r="D7" s="560"/>
      <c r="E7" s="560"/>
      <c r="F7" s="560"/>
      <c r="G7" s="560"/>
      <c r="H7" s="560"/>
      <c r="I7" s="560"/>
      <c r="J7" s="561"/>
    </row>
    <row r="8" spans="2:10" ht="15.75" thickBot="1">
      <c r="B8" s="559"/>
      <c r="C8" s="560"/>
      <c r="D8" s="560"/>
      <c r="E8" s="560"/>
      <c r="F8" s="560"/>
      <c r="G8" s="560"/>
      <c r="H8" s="560"/>
      <c r="I8" s="560"/>
      <c r="J8" s="561"/>
    </row>
    <row r="9" spans="2:10" ht="14.45" customHeight="1">
      <c r="B9" s="562" t="s">
        <v>85</v>
      </c>
      <c r="C9" s="564" t="s">
        <v>739</v>
      </c>
      <c r="D9" s="409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17" t="s">
        <v>697</v>
      </c>
      <c r="J9" s="518"/>
    </row>
    <row r="10" spans="2:30" ht="15.75" thickBot="1">
      <c r="B10" s="563"/>
      <c r="C10" s="565"/>
      <c r="D10" s="411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</row>
    <row r="12" spans="2:30" s="72" customFormat="1" ht="12.75">
      <c r="B12" s="69" t="s">
        <v>590</v>
      </c>
      <c r="C12" s="70" t="s">
        <v>942</v>
      </c>
      <c r="D12" s="71"/>
      <c r="E12" s="198"/>
      <c r="F12" s="198"/>
      <c r="G12" s="383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0"/>
      <c r="L12" s="341"/>
      <c r="M12" s="319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2.75">
      <c r="B13" s="69"/>
      <c r="C13" s="70"/>
      <c r="D13" s="71"/>
      <c r="E13" s="219"/>
      <c r="F13" s="219"/>
      <c r="G13" s="382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0"/>
      <c r="L13" s="341"/>
      <c r="M13" s="319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2.75">
      <c r="B14" s="69"/>
      <c r="C14" s="70"/>
      <c r="D14" s="71"/>
      <c r="E14" s="219"/>
      <c r="F14" s="219"/>
      <c r="G14" s="382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0"/>
      <c r="L14" s="341"/>
      <c r="M14" s="31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2.75">
      <c r="B15" s="69"/>
      <c r="C15" s="70"/>
      <c r="D15" s="71"/>
      <c r="E15" s="219"/>
      <c r="F15" s="219"/>
      <c r="G15" s="382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0"/>
      <c r="L15" s="341"/>
      <c r="M15" s="31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2.75">
      <c r="B16" s="69"/>
      <c r="C16" s="70"/>
      <c r="D16" s="71"/>
      <c r="E16" s="219"/>
      <c r="F16" s="219"/>
      <c r="G16" s="382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0"/>
      <c r="L16" s="341"/>
      <c r="M16" s="31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2.75">
      <c r="B17" s="69"/>
      <c r="C17" s="70"/>
      <c r="D17" s="71"/>
      <c r="E17" s="219"/>
      <c r="F17" s="219"/>
      <c r="G17" s="382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0"/>
      <c r="L17" s="341"/>
      <c r="M17" s="31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2.75">
      <c r="B18" s="69"/>
      <c r="C18" s="70"/>
      <c r="D18" s="71"/>
      <c r="E18" s="219"/>
      <c r="F18" s="219"/>
      <c r="G18" s="383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0"/>
      <c r="L18" s="341"/>
      <c r="M18" s="31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2.75">
      <c r="B19" s="69"/>
      <c r="C19" s="70"/>
      <c r="D19" s="71"/>
      <c r="E19" s="219"/>
      <c r="F19" s="219"/>
      <c r="G19" s="382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0"/>
      <c r="L19" s="341"/>
      <c r="M19" s="31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2.75">
      <c r="B20" s="69"/>
      <c r="C20" s="70"/>
      <c r="D20" s="71"/>
      <c r="E20" s="219"/>
      <c r="F20" s="219"/>
      <c r="G20" s="382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0"/>
      <c r="L20" s="341"/>
      <c r="M20" s="31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2.75">
      <c r="B21" s="69"/>
      <c r="C21" s="70"/>
      <c r="D21" s="71"/>
      <c r="E21" s="219"/>
      <c r="F21" s="219"/>
      <c r="G21" s="382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0"/>
      <c r="L21" s="341"/>
      <c r="M21" s="31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2.75">
      <c r="B22" s="69"/>
      <c r="C22" s="70"/>
      <c r="D22" s="71"/>
      <c r="E22" s="219"/>
      <c r="F22" s="219"/>
      <c r="G22" s="382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0"/>
      <c r="L22" s="319"/>
      <c r="M22" s="31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2.75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0"/>
      <c r="L23" s="319"/>
      <c r="M23" s="31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2.75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0"/>
      <c r="L24" s="319"/>
      <c r="M24" s="319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2.75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0"/>
      <c r="L25" s="319"/>
      <c r="M25" s="31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2.75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0"/>
      <c r="L26" s="319"/>
      <c r="M26" s="319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3.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.7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9.5" thickBot="1">
      <c r="B29" s="500" t="s">
        <v>707</v>
      </c>
      <c r="C29" s="501"/>
      <c r="D29" s="501"/>
      <c r="E29" s="501"/>
      <c r="F29" s="501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I9:J9"/>
    <mergeCell ref="B8:J8"/>
    <mergeCell ref="B9:B10"/>
    <mergeCell ref="B29:F29"/>
    <mergeCell ref="B7:J7"/>
    <mergeCell ref="C9:C10"/>
    <mergeCell ref="G9:G10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.75" thickBot="1"/>
    <row r="2" spans="2:10" ht="21.75" thickBot="1">
      <c r="B2" s="542" t="s">
        <v>600</v>
      </c>
      <c r="C2" s="566" t="str">
        <f>Technologie!D34</f>
        <v>H-izolace 13mm</v>
      </c>
      <c r="D2" s="567"/>
      <c r="E2" s="567"/>
      <c r="F2" s="568"/>
      <c r="G2" s="40" t="str">
        <f>'Celkem  Nab+Tech'!G2</f>
        <v>Firma</v>
      </c>
      <c r="H2" s="545" t="str">
        <f>Technologie!G2</f>
        <v>XY</v>
      </c>
      <c r="I2" s="546"/>
      <c r="J2" s="547"/>
    </row>
    <row r="3" spans="2:10" ht="21.75" thickBot="1">
      <c r="B3" s="543"/>
      <c r="C3" s="569"/>
      <c r="D3" s="570"/>
      <c r="E3" s="570"/>
      <c r="F3" s="571"/>
      <c r="G3" s="40" t="str">
        <f>'Celkem  Nab+Tech'!G3</f>
        <v>Projekt</v>
      </c>
      <c r="H3" s="545" t="str">
        <f>Technologie!G3</f>
        <v>Makro  České Budějovice - remodelling chlazení</v>
      </c>
      <c r="I3" s="546"/>
      <c r="J3" s="547"/>
    </row>
    <row r="4" spans="2:10" ht="21.6" customHeight="1" thickBot="1">
      <c r="B4" s="544"/>
      <c r="C4" s="572"/>
      <c r="D4" s="573"/>
      <c r="E4" s="573"/>
      <c r="F4" s="574"/>
      <c r="G4" s="40" t="str">
        <f>'Celkem  Nab+Tech'!G4</f>
        <v>Datum nabídky</v>
      </c>
      <c r="H4" s="575" t="str">
        <f>Technologie!G4</f>
        <v>XX.XX.2021</v>
      </c>
      <c r="I4" s="576"/>
      <c r="J4" s="577"/>
    </row>
    <row r="5" spans="2:10" s="72" customFormat="1" ht="12.75">
      <c r="B5" s="556" t="s">
        <v>1143</v>
      </c>
      <c r="C5" s="557"/>
      <c r="D5" s="557"/>
      <c r="E5" s="557"/>
      <c r="F5" s="557"/>
      <c r="G5" s="557"/>
      <c r="H5" s="557"/>
      <c r="I5" s="557"/>
      <c r="J5" s="558"/>
    </row>
    <row r="6" spans="2:10" s="72" customFormat="1" ht="13.15" customHeight="1">
      <c r="B6" s="559" t="s">
        <v>1144</v>
      </c>
      <c r="C6" s="560"/>
      <c r="D6" s="560"/>
      <c r="E6" s="560"/>
      <c r="F6" s="560"/>
      <c r="G6" s="560"/>
      <c r="H6" s="560"/>
      <c r="I6" s="560"/>
      <c r="J6" s="561"/>
    </row>
    <row r="7" spans="2:10" s="72" customFormat="1" ht="12.75">
      <c r="B7" s="559" t="s">
        <v>945</v>
      </c>
      <c r="C7" s="560"/>
      <c r="D7" s="560"/>
      <c r="E7" s="560"/>
      <c r="F7" s="560"/>
      <c r="G7" s="560"/>
      <c r="H7" s="560"/>
      <c r="I7" s="560"/>
      <c r="J7" s="561"/>
    </row>
    <row r="8" spans="2:10" s="72" customFormat="1" ht="13.5" thickBot="1">
      <c r="B8" s="559" t="s">
        <v>955</v>
      </c>
      <c r="C8" s="560"/>
      <c r="D8" s="560"/>
      <c r="E8" s="560"/>
      <c r="F8" s="560"/>
      <c r="G8" s="560"/>
      <c r="H8" s="560"/>
      <c r="I8" s="560"/>
      <c r="J8" s="561"/>
    </row>
    <row r="9" spans="2:10" ht="14.45" customHeight="1">
      <c r="B9" s="562" t="s">
        <v>85</v>
      </c>
      <c r="C9" s="564" t="s">
        <v>950</v>
      </c>
      <c r="D9" s="409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17" t="s">
        <v>697</v>
      </c>
      <c r="J9" s="518"/>
    </row>
    <row r="10" spans="2:10" ht="15.75" thickBot="1">
      <c r="B10" s="563"/>
      <c r="C10" s="565"/>
      <c r="D10" s="411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2.75">
      <c r="B12" s="69" t="s">
        <v>151</v>
      </c>
      <c r="C12" s="70" t="s">
        <v>946</v>
      </c>
      <c r="D12" s="87">
        <v>13</v>
      </c>
      <c r="E12" s="169"/>
      <c r="F12" s="169"/>
      <c r="G12" s="382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38.25">
      <c r="B13" s="69" t="s">
        <v>153</v>
      </c>
      <c r="C13" s="104" t="s">
        <v>947</v>
      </c>
      <c r="D13" s="87"/>
      <c r="E13" s="169"/>
      <c r="F13" s="169"/>
      <c r="G13" s="382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.7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9.5" thickBot="1">
      <c r="B16" s="500" t="s">
        <v>707</v>
      </c>
      <c r="C16" s="501"/>
      <c r="D16" s="501"/>
      <c r="E16" s="501"/>
      <c r="F16" s="502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8:J8"/>
    <mergeCell ref="B9:B10"/>
    <mergeCell ref="C9:C10"/>
    <mergeCell ref="B16:F16"/>
    <mergeCell ref="G9:G10"/>
    <mergeCell ref="I9:J9"/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.75" thickBot="1"/>
    <row r="2" spans="2:10" ht="21.75" thickBot="1">
      <c r="B2" s="542" t="s">
        <v>598</v>
      </c>
      <c r="C2" s="566" t="str">
        <f>Technologie!D35</f>
        <v>M-Izolace 19 mm</v>
      </c>
      <c r="D2" s="567"/>
      <c r="E2" s="567"/>
      <c r="F2" s="568"/>
      <c r="G2" s="40" t="str">
        <f>'Celkem  Nab+Tech'!G2</f>
        <v>Firma</v>
      </c>
      <c r="H2" s="545" t="str">
        <f>Technologie!G2</f>
        <v>XY</v>
      </c>
      <c r="I2" s="546"/>
      <c r="J2" s="547"/>
    </row>
    <row r="3" spans="2:10" ht="16.5" thickBot="1">
      <c r="B3" s="543"/>
      <c r="C3" s="579"/>
      <c r="D3" s="602"/>
      <c r="E3" s="602"/>
      <c r="F3" s="580"/>
      <c r="G3" s="40" t="str">
        <f>'Celkem  Nab+Tech'!G3</f>
        <v>Projekt</v>
      </c>
      <c r="H3" s="545" t="str">
        <f>Technologie!G3</f>
        <v>Makro  České Budějovice - remodelling chlazení</v>
      </c>
      <c r="I3" s="546"/>
      <c r="J3" s="547"/>
    </row>
    <row r="4" spans="2:10" ht="16.5" thickBot="1">
      <c r="B4" s="544"/>
      <c r="C4" s="572"/>
      <c r="D4" s="573"/>
      <c r="E4" s="573"/>
      <c r="F4" s="574"/>
      <c r="G4" s="40" t="str">
        <f>'Celkem  Nab+Tech'!G4</f>
        <v>Datum nabídky</v>
      </c>
      <c r="H4" s="575" t="str">
        <f>Technologie!G4</f>
        <v>XX.XX.2021</v>
      </c>
      <c r="I4" s="576"/>
      <c r="J4" s="577"/>
    </row>
    <row r="5" spans="2:10" s="72" customFormat="1" ht="13.15" customHeight="1">
      <c r="B5" s="556" t="s">
        <v>1143</v>
      </c>
      <c r="C5" s="557"/>
      <c r="D5" s="557"/>
      <c r="E5" s="557"/>
      <c r="F5" s="557"/>
      <c r="G5" s="557"/>
      <c r="H5" s="557"/>
      <c r="I5" s="557"/>
      <c r="J5" s="558"/>
    </row>
    <row r="6" spans="2:10" s="72" customFormat="1" ht="13.15" customHeight="1">
      <c r="B6" s="559" t="s">
        <v>1144</v>
      </c>
      <c r="C6" s="560"/>
      <c r="D6" s="560"/>
      <c r="E6" s="560"/>
      <c r="F6" s="560"/>
      <c r="G6" s="560"/>
      <c r="H6" s="560"/>
      <c r="I6" s="560"/>
      <c r="J6" s="561"/>
    </row>
    <row r="7" spans="2:10" s="72" customFormat="1" ht="13.15" customHeight="1">
      <c r="B7" s="559" t="s">
        <v>945</v>
      </c>
      <c r="C7" s="560"/>
      <c r="D7" s="560"/>
      <c r="E7" s="560"/>
      <c r="F7" s="560"/>
      <c r="G7" s="560"/>
      <c r="H7" s="560"/>
      <c r="I7" s="560"/>
      <c r="J7" s="561"/>
    </row>
    <row r="8" spans="2:10" s="72" customFormat="1" ht="13.5" thickBot="1">
      <c r="B8" s="559" t="s">
        <v>955</v>
      </c>
      <c r="C8" s="560"/>
      <c r="D8" s="560"/>
      <c r="E8" s="560"/>
      <c r="F8" s="560"/>
      <c r="G8" s="560"/>
      <c r="H8" s="560"/>
      <c r="I8" s="560"/>
      <c r="J8" s="561"/>
    </row>
    <row r="9" spans="2:10" ht="15">
      <c r="B9" s="603" t="s">
        <v>85</v>
      </c>
      <c r="C9" s="564" t="s">
        <v>950</v>
      </c>
      <c r="D9" s="409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17" t="s">
        <v>697</v>
      </c>
      <c r="J9" s="518"/>
    </row>
    <row r="10" spans="2:10" ht="15.75" thickBot="1">
      <c r="B10" s="604"/>
      <c r="C10" s="565"/>
      <c r="D10" s="411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2.75">
      <c r="B12" s="69" t="s">
        <v>597</v>
      </c>
      <c r="C12" s="70" t="s">
        <v>679</v>
      </c>
      <c r="D12" s="87">
        <v>19</v>
      </c>
      <c r="E12" s="169"/>
      <c r="F12" s="169"/>
      <c r="G12" s="385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5" customHeight="1">
      <c r="B13" s="69" t="s">
        <v>599</v>
      </c>
      <c r="C13" s="104" t="s">
        <v>947</v>
      </c>
      <c r="D13" s="87"/>
      <c r="E13" s="169"/>
      <c r="F13" s="169"/>
      <c r="G13" s="384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2.75">
      <c r="B14" s="69"/>
      <c r="C14" s="70"/>
      <c r="D14" s="87"/>
      <c r="E14" s="187"/>
      <c r="F14" s="187"/>
      <c r="G14" s="384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2.75">
      <c r="B15" s="69"/>
      <c r="C15" s="70"/>
      <c r="D15" s="87"/>
      <c r="E15" s="187"/>
      <c r="F15" s="187"/>
      <c r="G15" s="384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3.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.7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9.5" thickBot="1">
      <c r="B18" s="500" t="s">
        <v>150</v>
      </c>
      <c r="C18" s="501"/>
      <c r="D18" s="501"/>
      <c r="E18" s="501"/>
      <c r="F18" s="502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5"/>
  <sheetViews>
    <sheetView zoomScale="60" zoomScaleNormal="60" workbookViewId="0" topLeftCell="A1">
      <pane ySplit="7" topLeftCell="A8" activePane="bottomLeft" state="frozen"/>
      <selection pane="bottomLeft" activeCell="E57" sqref="E57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.75" thickBot="1"/>
    <row r="2" spans="2:8" ht="21.75" thickBot="1">
      <c r="B2" s="17"/>
      <c r="C2" s="18"/>
      <c r="D2" s="441" t="str">
        <f>'Celkem  Nab+Tech'!D2:F2</f>
        <v xml:space="preserve">MAKRO Cash &amp; Carry CR </v>
      </c>
      <c r="E2" s="490"/>
      <c r="F2" s="35" t="s">
        <v>681</v>
      </c>
      <c r="G2" s="484" t="str">
        <f>'Celkem  Nab+Tech'!H2</f>
        <v>XY</v>
      </c>
      <c r="H2" s="485"/>
    </row>
    <row r="3" spans="2:8" s="16" customFormat="1" ht="16.5" thickBot="1">
      <c r="B3" s="14"/>
      <c r="C3" s="15"/>
      <c r="D3" s="492"/>
      <c r="E3" s="493"/>
      <c r="F3" s="36" t="s">
        <v>682</v>
      </c>
      <c r="G3" s="486" t="str">
        <f>'Celkem  Nab+Tech'!H3</f>
        <v>Makro  České Budějovice - remodelling chlazení</v>
      </c>
      <c r="H3" s="487"/>
    </row>
    <row r="4" spans="2:8" s="16" customFormat="1" ht="21.75" thickBot="1">
      <c r="B4" s="31"/>
      <c r="C4" s="32"/>
      <c r="D4" s="447" t="s">
        <v>698</v>
      </c>
      <c r="E4" s="491"/>
      <c r="F4" s="37" t="s">
        <v>683</v>
      </c>
      <c r="G4" s="488" t="str">
        <f>'Celkem  Nab+Tech'!H4</f>
        <v>XX.XX.2021</v>
      </c>
      <c r="H4" s="489"/>
    </row>
    <row r="5" ht="15.75" thickBot="1">
      <c r="E5" s="2"/>
    </row>
    <row r="6" spans="2:16" ht="15">
      <c r="B6" s="470" t="s">
        <v>695</v>
      </c>
      <c r="C6" s="471"/>
      <c r="D6" s="476" t="s">
        <v>696</v>
      </c>
      <c r="E6" s="476" t="s">
        <v>685</v>
      </c>
      <c r="F6" s="478" t="s">
        <v>686</v>
      </c>
      <c r="G6" s="435" t="s">
        <v>697</v>
      </c>
      <c r="H6" s="436"/>
      <c r="P6" s="322"/>
    </row>
    <row r="7" spans="2:19" s="9" customFormat="1" ht="15.75" thickBot="1">
      <c r="B7" s="472"/>
      <c r="C7" s="473"/>
      <c r="D7" s="477"/>
      <c r="E7" s="477"/>
      <c r="F7" s="479"/>
      <c r="G7" s="133" t="s">
        <v>687</v>
      </c>
      <c r="H7" s="138" t="s">
        <v>688</v>
      </c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</row>
    <row r="8" spans="2:19" s="29" customFormat="1" ht="15.75">
      <c r="B8" s="30" t="s">
        <v>0</v>
      </c>
      <c r="C8" s="482" t="s">
        <v>715</v>
      </c>
      <c r="D8" s="482"/>
      <c r="E8" s="482"/>
      <c r="F8" s="482"/>
      <c r="G8" s="482"/>
      <c r="H8" s="483"/>
      <c r="I8" s="335"/>
      <c r="J8" s="335"/>
      <c r="K8" s="335"/>
      <c r="L8" s="335"/>
      <c r="M8" s="335"/>
      <c r="N8" s="328"/>
      <c r="O8" s="335"/>
      <c r="P8" s="335"/>
      <c r="Q8" s="335"/>
      <c r="R8" s="335"/>
      <c r="S8" s="335"/>
    </row>
    <row r="9" spans="2:19" ht="15">
      <c r="B9" s="3"/>
      <c r="C9" s="13" t="s">
        <v>5</v>
      </c>
      <c r="D9" s="12" t="s">
        <v>717</v>
      </c>
      <c r="E9" s="76">
        <f>'T 1.01'!I43</f>
        <v>210</v>
      </c>
      <c r="F9" s="290">
        <f>'T 1.01'!J43</f>
        <v>0</v>
      </c>
      <c r="G9" s="291">
        <f>'T 1.01'!K43</f>
        <v>0</v>
      </c>
      <c r="H9" s="292">
        <f>'T 1.01'!L43</f>
        <v>0</v>
      </c>
      <c r="I9" s="328"/>
      <c r="J9" s="328"/>
      <c r="K9" s="328"/>
      <c r="L9" s="328"/>
      <c r="M9" s="328"/>
      <c r="N9" s="339"/>
      <c r="O9" s="328"/>
      <c r="P9" s="328"/>
      <c r="Q9" s="328"/>
      <c r="R9" s="328"/>
      <c r="S9" s="328"/>
    </row>
    <row r="10" spans="2:19" ht="15">
      <c r="B10" s="3"/>
      <c r="C10" s="13" t="s">
        <v>6</v>
      </c>
      <c r="D10" s="12" t="s">
        <v>716</v>
      </c>
      <c r="E10" s="76">
        <f>'T 1.02'!I38</f>
        <v>44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28"/>
      <c r="J10" s="328"/>
      <c r="K10" s="328"/>
      <c r="L10" s="328"/>
      <c r="M10" s="328"/>
      <c r="N10" s="339"/>
      <c r="O10" s="328"/>
      <c r="P10" s="328"/>
      <c r="Q10" s="328"/>
      <c r="R10" s="328"/>
      <c r="S10" s="328"/>
    </row>
    <row r="11" spans="2:19" ht="15">
      <c r="B11" s="3"/>
      <c r="C11" s="13" t="s">
        <v>7</v>
      </c>
      <c r="D11" s="12" t="s">
        <v>718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28"/>
      <c r="J11" s="328"/>
      <c r="K11" s="328"/>
      <c r="L11" s="328"/>
      <c r="M11" s="328"/>
      <c r="N11" s="339"/>
      <c r="O11" s="328"/>
      <c r="P11" s="328"/>
      <c r="Q11" s="328"/>
      <c r="R11" s="328"/>
      <c r="S11" s="328"/>
    </row>
    <row r="12" spans="2:19" ht="15">
      <c r="B12" s="3"/>
      <c r="C12" s="13" t="s">
        <v>8</v>
      </c>
      <c r="D12" s="12" t="s">
        <v>719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28"/>
      <c r="J12" s="328"/>
      <c r="K12" s="328"/>
      <c r="L12" s="328"/>
      <c r="M12" s="328"/>
      <c r="N12" s="339"/>
      <c r="O12" s="328"/>
      <c r="P12" s="328"/>
      <c r="Q12" s="328"/>
      <c r="R12" s="328"/>
      <c r="S12" s="328"/>
    </row>
    <row r="13" spans="2:19" ht="15">
      <c r="B13" s="3"/>
      <c r="C13" s="13" t="s">
        <v>9</v>
      </c>
      <c r="D13" s="12" t="s">
        <v>720</v>
      </c>
      <c r="E13" s="76">
        <f>'T 1.05'!I40</f>
        <v>125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28"/>
      <c r="J13" s="328"/>
      <c r="K13" s="328"/>
      <c r="L13" s="328"/>
      <c r="M13" s="328"/>
      <c r="N13" s="339"/>
      <c r="O13" s="328"/>
      <c r="P13" s="328"/>
      <c r="Q13" s="328"/>
      <c r="R13" s="328"/>
      <c r="S13" s="328"/>
    </row>
    <row r="14" spans="2:19" ht="15">
      <c r="B14" s="3"/>
      <c r="C14" s="13" t="s">
        <v>14</v>
      </c>
      <c r="D14" s="12" t="s">
        <v>721</v>
      </c>
      <c r="E14" s="76">
        <f>'T 1.06'!I38</f>
        <v>298</v>
      </c>
      <c r="F14" s="290">
        <f>'T 1.06'!J38</f>
        <v>0</v>
      </c>
      <c r="G14" s="291">
        <f>'T 1.06'!K38</f>
        <v>0</v>
      </c>
      <c r="H14" s="292">
        <f>'T 1.06'!L38</f>
        <v>0</v>
      </c>
      <c r="I14" s="328"/>
      <c r="J14" s="328"/>
      <c r="K14" s="328"/>
      <c r="L14" s="328"/>
      <c r="M14" s="328"/>
      <c r="N14" s="339"/>
      <c r="O14" s="328"/>
      <c r="P14" s="328"/>
      <c r="Q14" s="328"/>
      <c r="R14" s="328"/>
      <c r="S14" s="328"/>
    </row>
    <row r="15" spans="2:19" ht="15.75" thickBot="1">
      <c r="B15" s="3"/>
      <c r="C15" s="13" t="s">
        <v>1035</v>
      </c>
      <c r="D15" s="12" t="s">
        <v>1036</v>
      </c>
      <c r="E15" s="76">
        <f>'T 1.07'!I41</f>
        <v>185</v>
      </c>
      <c r="F15" s="290">
        <f>'T 1.07'!J41</f>
        <v>0</v>
      </c>
      <c r="G15" s="293">
        <f>'T 1.07'!K41</f>
        <v>0</v>
      </c>
      <c r="H15" s="294">
        <f>'T 1.07'!L41</f>
        <v>0</v>
      </c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</row>
    <row r="16" spans="2:19" s="29" customFormat="1" ht="16.5" thickBot="1">
      <c r="B16" s="28"/>
      <c r="C16" s="480" t="s">
        <v>707</v>
      </c>
      <c r="D16" s="481"/>
      <c r="E16" s="77">
        <f>SUM(E9:E15)</f>
        <v>912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5"/>
      <c r="J16" s="335"/>
      <c r="K16" s="335"/>
      <c r="L16" s="335"/>
      <c r="M16" s="335"/>
      <c r="N16" s="333"/>
      <c r="O16" s="335"/>
      <c r="P16" s="335"/>
      <c r="Q16" s="335"/>
      <c r="R16" s="335"/>
      <c r="S16" s="335"/>
    </row>
    <row r="17" spans="2:19" ht="15.75" thickBot="1">
      <c r="B17" s="4"/>
      <c r="C17" s="25"/>
      <c r="D17" s="25"/>
      <c r="E17" s="26"/>
      <c r="F17" s="27"/>
      <c r="G17" s="27"/>
      <c r="H17" s="27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</row>
    <row r="18" spans="2:19" ht="15.75">
      <c r="B18" s="30" t="s">
        <v>1</v>
      </c>
      <c r="C18" s="482" t="s">
        <v>1039</v>
      </c>
      <c r="D18" s="482"/>
      <c r="E18" s="482"/>
      <c r="F18" s="482"/>
      <c r="G18" s="482"/>
      <c r="H18" s="483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</row>
    <row r="19" spans="2:19" ht="15">
      <c r="B19" s="3"/>
      <c r="C19" s="13" t="s">
        <v>11</v>
      </c>
      <c r="D19" s="12" t="s">
        <v>1030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</row>
    <row r="20" spans="2:19" ht="15">
      <c r="B20" s="3"/>
      <c r="C20" s="13" t="s">
        <v>12</v>
      </c>
      <c r="D20" s="12" t="s">
        <v>1029</v>
      </c>
      <c r="E20" s="76">
        <f>'T 2.02'!H40</f>
        <v>6</v>
      </c>
      <c r="F20" s="290">
        <f>'T 2.02'!I40</f>
        <v>0</v>
      </c>
      <c r="G20" s="291">
        <f>'T 2.02'!J40</f>
        <v>0</v>
      </c>
      <c r="H20" s="292">
        <f>'T 2.02'!K40</f>
        <v>0</v>
      </c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</row>
    <row r="21" spans="2:19" ht="15.75" thickBot="1">
      <c r="B21" s="3"/>
      <c r="C21" s="13" t="s">
        <v>1037</v>
      </c>
      <c r="D21" s="12" t="s">
        <v>1038</v>
      </c>
      <c r="E21" s="76">
        <f>'T 2.03'!H34</f>
        <v>6</v>
      </c>
      <c r="F21" s="290">
        <f>'T 2.03'!I34</f>
        <v>0</v>
      </c>
      <c r="G21" s="291">
        <f>'T 2.03'!J34</f>
        <v>0</v>
      </c>
      <c r="H21" s="292">
        <f>'T 2.03'!K34</f>
        <v>0</v>
      </c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</row>
    <row r="22" spans="2:19" ht="16.5" thickBot="1">
      <c r="B22" s="28"/>
      <c r="C22" s="480" t="s">
        <v>707</v>
      </c>
      <c r="D22" s="481"/>
      <c r="E22" s="77">
        <f>SUM(E19:E21)</f>
        <v>12</v>
      </c>
      <c r="F22" s="295">
        <f aca="true" t="shared" si="0" ref="F22:H22">SUM(F19:F21)</f>
        <v>0</v>
      </c>
      <c r="G22" s="296">
        <f t="shared" si="0"/>
        <v>0</v>
      </c>
      <c r="H22" s="295">
        <f t="shared" si="0"/>
        <v>0</v>
      </c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</row>
    <row r="23" spans="9:19" ht="15.75" thickBot="1"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</row>
    <row r="24" spans="2:19" ht="15.75">
      <c r="B24" s="30" t="s">
        <v>2</v>
      </c>
      <c r="C24" s="482" t="s">
        <v>722</v>
      </c>
      <c r="D24" s="482"/>
      <c r="E24" s="482"/>
      <c r="F24" s="482"/>
      <c r="G24" s="482"/>
      <c r="H24" s="483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</row>
    <row r="25" spans="2:19" ht="15.75" thickBot="1">
      <c r="B25" s="3"/>
      <c r="C25" s="13" t="s">
        <v>10</v>
      </c>
      <c r="D25" s="12" t="s">
        <v>722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</row>
    <row r="26" spans="2:19" ht="16.5" thickBot="1">
      <c r="B26" s="28"/>
      <c r="C26" s="480" t="s">
        <v>707</v>
      </c>
      <c r="D26" s="481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</row>
    <row r="27" spans="9:19" ht="15.75" thickBot="1"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</row>
    <row r="28" spans="2:19" ht="15.75">
      <c r="B28" s="30" t="s">
        <v>3</v>
      </c>
      <c r="C28" s="482" t="s">
        <v>723</v>
      </c>
      <c r="D28" s="482"/>
      <c r="E28" s="482"/>
      <c r="F28" s="482"/>
      <c r="G28" s="482"/>
      <c r="H28" s="483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</row>
    <row r="29" spans="2:19" ht="15">
      <c r="B29" s="3"/>
      <c r="C29" s="13" t="s">
        <v>13</v>
      </c>
      <c r="D29" s="12" t="s">
        <v>941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</row>
    <row r="30" spans="2:19" ht="15.75" thickBot="1">
      <c r="B30" s="3"/>
      <c r="C30" s="13" t="s">
        <v>589</v>
      </c>
      <c r="D30" s="12" t="s">
        <v>724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28"/>
      <c r="J30" s="328"/>
      <c r="K30" s="328"/>
      <c r="L30" s="339"/>
      <c r="M30" s="328"/>
      <c r="N30" s="328"/>
      <c r="O30" s="328"/>
      <c r="P30" s="328"/>
      <c r="Q30" s="328"/>
      <c r="R30" s="328"/>
      <c r="S30" s="328"/>
    </row>
    <row r="31" spans="2:19" ht="16.5" thickBot="1">
      <c r="B31" s="28"/>
      <c r="C31" s="480" t="s">
        <v>707</v>
      </c>
      <c r="D31" s="481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28"/>
      <c r="J31" s="328"/>
      <c r="K31" s="328"/>
      <c r="L31" s="339"/>
      <c r="M31" s="328"/>
      <c r="N31" s="328"/>
      <c r="O31" s="328"/>
      <c r="P31" s="328"/>
      <c r="Q31" s="328"/>
      <c r="R31" s="328"/>
      <c r="S31" s="328"/>
    </row>
    <row r="32" spans="9:19" ht="15.75" thickBot="1">
      <c r="I32" s="328"/>
      <c r="J32" s="328"/>
      <c r="K32" s="328"/>
      <c r="L32" s="339"/>
      <c r="M32" s="328"/>
      <c r="N32" s="328"/>
      <c r="O32" s="328"/>
      <c r="P32" s="328"/>
      <c r="Q32" s="328"/>
      <c r="R32" s="328"/>
      <c r="S32" s="328"/>
    </row>
    <row r="33" spans="2:19" ht="15.75">
      <c r="B33" s="30" t="s">
        <v>4</v>
      </c>
      <c r="C33" s="482" t="s">
        <v>725</v>
      </c>
      <c r="D33" s="482"/>
      <c r="E33" s="482"/>
      <c r="F33" s="482"/>
      <c r="G33" s="482"/>
      <c r="H33" s="483"/>
      <c r="I33" s="328"/>
      <c r="J33" s="328"/>
      <c r="K33" s="328"/>
      <c r="L33" s="339"/>
      <c r="M33" s="328"/>
      <c r="N33" s="328"/>
      <c r="O33" s="328"/>
      <c r="P33" s="328"/>
      <c r="Q33" s="328"/>
      <c r="R33" s="328"/>
      <c r="S33" s="328"/>
    </row>
    <row r="34" spans="2:19" ht="15">
      <c r="B34" s="3"/>
      <c r="C34" s="13" t="s">
        <v>15</v>
      </c>
      <c r="D34" s="12" t="s">
        <v>726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28"/>
      <c r="J34" s="328"/>
      <c r="K34" s="328"/>
      <c r="L34" s="339"/>
      <c r="M34" s="328"/>
      <c r="N34" s="328"/>
      <c r="O34" s="328"/>
      <c r="P34" s="328"/>
      <c r="Q34" s="328"/>
      <c r="R34" s="328"/>
      <c r="S34" s="328"/>
    </row>
    <row r="35" spans="2:19" ht="15">
      <c r="B35" s="3"/>
      <c r="C35" s="13" t="s">
        <v>592</v>
      </c>
      <c r="D35" s="12" t="s">
        <v>727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28"/>
      <c r="J35" s="328"/>
      <c r="K35" s="328"/>
      <c r="L35" s="339"/>
      <c r="M35" s="328"/>
      <c r="N35" s="328"/>
      <c r="O35" s="328"/>
      <c r="P35" s="328"/>
      <c r="Q35" s="328"/>
      <c r="R35" s="328"/>
      <c r="S35" s="328"/>
    </row>
    <row r="36" spans="2:19" ht="15.75" thickBot="1">
      <c r="B36" s="3"/>
      <c r="C36" s="13" t="s">
        <v>593</v>
      </c>
      <c r="D36" s="12" t="s">
        <v>728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28"/>
      <c r="J36" s="328"/>
      <c r="K36" s="328"/>
      <c r="L36" s="339"/>
      <c r="M36" s="328"/>
      <c r="N36" s="328"/>
      <c r="O36" s="328"/>
      <c r="P36" s="328"/>
      <c r="Q36" s="328"/>
      <c r="R36" s="328"/>
      <c r="S36" s="328"/>
    </row>
    <row r="37" spans="2:19" ht="16.15" customHeight="1" thickBot="1">
      <c r="B37" s="28"/>
      <c r="C37" s="480" t="s">
        <v>707</v>
      </c>
      <c r="D37" s="481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28"/>
      <c r="J37" s="328"/>
      <c r="K37" s="328"/>
      <c r="L37" s="339"/>
      <c r="M37" s="328"/>
      <c r="N37" s="328"/>
      <c r="O37" s="328"/>
      <c r="P37" s="328"/>
      <c r="Q37" s="328"/>
      <c r="R37" s="328"/>
      <c r="S37" s="328"/>
    </row>
    <row r="38" spans="5:19" ht="15.75" thickBot="1">
      <c r="E38"/>
      <c r="F38"/>
      <c r="I38" s="328"/>
      <c r="J38" s="328"/>
      <c r="K38" s="328"/>
      <c r="L38" s="339"/>
      <c r="M38" s="328"/>
      <c r="N38" s="328"/>
      <c r="O38" s="328"/>
      <c r="P38" s="328"/>
      <c r="Q38" s="328"/>
      <c r="R38" s="328"/>
      <c r="S38" s="328"/>
    </row>
    <row r="39" spans="2:19" ht="15.75">
      <c r="B39" s="30" t="s">
        <v>249</v>
      </c>
      <c r="C39" s="482" t="s">
        <v>729</v>
      </c>
      <c r="D39" s="482"/>
      <c r="E39" s="482"/>
      <c r="F39" s="482"/>
      <c r="G39" s="482"/>
      <c r="H39" s="483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</row>
    <row r="40" spans="2:19" ht="15">
      <c r="B40" s="3"/>
      <c r="C40" s="13" t="s">
        <v>601</v>
      </c>
      <c r="D40" s="12" t="s">
        <v>730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</row>
    <row r="41" spans="2:19" ht="15.75" thickBot="1">
      <c r="B41" s="3"/>
      <c r="C41" s="13" t="s">
        <v>602</v>
      </c>
      <c r="D41" s="12" t="s">
        <v>731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</row>
    <row r="42" spans="2:19" ht="16.15" customHeight="1" thickBot="1">
      <c r="B42" s="28"/>
      <c r="C42" s="480" t="s">
        <v>707</v>
      </c>
      <c r="D42" s="481"/>
      <c r="E42" s="298">
        <f>SUM(E40:E41)</f>
        <v>5</v>
      </c>
      <c r="F42" s="295">
        <f aca="true" t="shared" si="1" ref="F42:H42">SUM(F40:F41)</f>
        <v>0</v>
      </c>
      <c r="G42" s="296">
        <f t="shared" si="1"/>
        <v>0</v>
      </c>
      <c r="H42" s="295">
        <f t="shared" si="1"/>
        <v>0</v>
      </c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</row>
    <row r="43" spans="9:19" ht="15.75" thickBot="1"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</row>
    <row r="44" spans="2:19" ht="15.75">
      <c r="B44" s="30" t="s">
        <v>17</v>
      </c>
      <c r="C44" s="482" t="s">
        <v>732</v>
      </c>
      <c r="D44" s="482"/>
      <c r="E44" s="482"/>
      <c r="F44" s="482"/>
      <c r="G44" s="482"/>
      <c r="H44" s="483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</row>
    <row r="45" spans="2:19" ht="15.75" thickBot="1">
      <c r="B45" s="3"/>
      <c r="C45" s="13" t="s">
        <v>22</v>
      </c>
      <c r="D45" s="12" t="s">
        <v>732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</row>
    <row r="46" spans="2:19" ht="16.15" customHeight="1" thickBot="1">
      <c r="B46" s="28"/>
      <c r="C46" s="480" t="s">
        <v>707</v>
      </c>
      <c r="D46" s="481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</row>
    <row r="47" spans="5:19" ht="15.75" thickBot="1">
      <c r="E47"/>
      <c r="F47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</row>
    <row r="48" spans="2:19" ht="15.75">
      <c r="B48" s="30" t="s">
        <v>18</v>
      </c>
      <c r="C48" s="482" t="s">
        <v>733</v>
      </c>
      <c r="D48" s="482"/>
      <c r="E48" s="482"/>
      <c r="F48" s="482"/>
      <c r="G48" s="482"/>
      <c r="H48" s="483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</row>
    <row r="49" spans="2:19" ht="15.75" thickBot="1">
      <c r="B49" s="3"/>
      <c r="C49" s="13" t="s">
        <v>23</v>
      </c>
      <c r="D49" s="12" t="s">
        <v>733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</row>
    <row r="50" spans="2:19" ht="16.15" customHeight="1" thickBot="1">
      <c r="B50" s="28"/>
      <c r="C50" s="480" t="s">
        <v>707</v>
      </c>
      <c r="D50" s="481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</row>
    <row r="51" spans="5:19" ht="15.75" thickBot="1">
      <c r="E51"/>
      <c r="F51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</row>
    <row r="52" spans="2:19" ht="15.75">
      <c r="B52" s="30" t="s">
        <v>19</v>
      </c>
      <c r="C52" s="482" t="s">
        <v>734</v>
      </c>
      <c r="D52" s="482"/>
      <c r="E52" s="482"/>
      <c r="F52" s="482"/>
      <c r="G52" s="482"/>
      <c r="H52" s="483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</row>
    <row r="53" spans="2:19" ht="16.5" thickBot="1">
      <c r="B53" s="3"/>
      <c r="C53" s="13" t="s">
        <v>24</v>
      </c>
      <c r="D53" s="12" t="s">
        <v>734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0"/>
      <c r="J53" s="328"/>
      <c r="K53" s="328"/>
      <c r="L53" s="328"/>
      <c r="M53" s="328"/>
      <c r="N53" s="328"/>
      <c r="O53" s="328"/>
      <c r="P53" s="328"/>
      <c r="Q53" s="328"/>
      <c r="R53" s="328"/>
      <c r="S53" s="328"/>
    </row>
    <row r="54" spans="2:19" ht="16.15" customHeight="1" thickBot="1">
      <c r="B54" s="28"/>
      <c r="C54" s="480" t="s">
        <v>707</v>
      </c>
      <c r="D54" s="481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0"/>
      <c r="J54" s="328"/>
      <c r="K54" s="328"/>
      <c r="L54" s="328"/>
      <c r="M54" s="328"/>
      <c r="N54" s="328"/>
      <c r="O54" s="328"/>
      <c r="P54" s="328"/>
      <c r="Q54" s="328"/>
      <c r="R54" s="328"/>
      <c r="S54" s="328"/>
    </row>
    <row r="55" spans="9:19" ht="15.75" thickBot="1"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</row>
    <row r="56" spans="2:19" ht="15.75">
      <c r="B56" s="30" t="s">
        <v>20</v>
      </c>
      <c r="C56" s="482" t="s">
        <v>1116</v>
      </c>
      <c r="D56" s="482"/>
      <c r="E56" s="482"/>
      <c r="F56" s="482"/>
      <c r="G56" s="482"/>
      <c r="H56" s="483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</row>
    <row r="57" spans="2:19" ht="15.75" thickBot="1">
      <c r="B57" s="3"/>
      <c r="C57" s="13" t="s">
        <v>25</v>
      </c>
      <c r="D57" s="12" t="s">
        <v>735</v>
      </c>
      <c r="E57" s="299">
        <f>'T 10.01'!G63</f>
        <v>2915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</row>
    <row r="58" spans="2:19" ht="16.5" thickBot="1">
      <c r="B58" s="28"/>
      <c r="C58" s="480" t="s">
        <v>707</v>
      </c>
      <c r="D58" s="481"/>
      <c r="E58" s="300">
        <f>SUM(E57:E57)</f>
        <v>2915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</row>
    <row r="59" spans="9:19" ht="15.75" thickBot="1"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</row>
    <row r="60" spans="2:19" ht="15.75">
      <c r="B60" s="30" t="s">
        <v>21</v>
      </c>
      <c r="C60" s="482" t="s">
        <v>714</v>
      </c>
      <c r="D60" s="482"/>
      <c r="E60" s="482"/>
      <c r="F60" s="482"/>
      <c r="G60" s="482"/>
      <c r="H60" s="483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</row>
    <row r="61" spans="2:19" ht="15.75" thickBot="1">
      <c r="B61" s="3"/>
      <c r="C61" s="13" t="s">
        <v>26</v>
      </c>
      <c r="D61" s="12" t="s">
        <v>713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</row>
    <row r="62" spans="2:19" ht="16.5" thickBot="1">
      <c r="B62" s="28"/>
      <c r="C62" s="480" t="s">
        <v>707</v>
      </c>
      <c r="D62" s="481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</row>
    <row r="63" spans="9:19" ht="15.75" thickBot="1"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</row>
    <row r="64" spans="2:19" ht="19.5" thickBot="1">
      <c r="B64" s="462" t="s">
        <v>693</v>
      </c>
      <c r="C64" s="463"/>
      <c r="D64" s="463"/>
      <c r="E64" s="432">
        <f>E16+E22+E26+E31+E37+E42+E46+E50+E54+E58+E62</f>
        <v>5574</v>
      </c>
      <c r="F64" s="403">
        <f>F16+F22+F26+F31+F37+F42+F46+F50+F54+F58+F62</f>
        <v>0</v>
      </c>
      <c r="G64" s="403">
        <f>G16+G22+G26+G31+G37+G42+G46+G50+G54+G58+G62</f>
        <v>0</v>
      </c>
      <c r="H64" s="404">
        <f>H16+H22+H26+H31+H37+H42+H46+H50+H54+H58+H62</f>
        <v>0</v>
      </c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</row>
    <row r="65" spans="9:19" ht="15"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</row>
  </sheetData>
  <mergeCells count="34">
    <mergeCell ref="C18:H18"/>
    <mergeCell ref="C22:D22"/>
    <mergeCell ref="C28:H28"/>
    <mergeCell ref="C31:D31"/>
    <mergeCell ref="C39:H39"/>
    <mergeCell ref="C46:D46"/>
    <mergeCell ref="C48:H48"/>
    <mergeCell ref="C50:D50"/>
    <mergeCell ref="C56:H56"/>
    <mergeCell ref="C58:D58"/>
    <mergeCell ref="C52:H52"/>
    <mergeCell ref="C54:D54"/>
    <mergeCell ref="G2:H2"/>
    <mergeCell ref="G3:H3"/>
    <mergeCell ref="G4:H4"/>
    <mergeCell ref="D2:E2"/>
    <mergeCell ref="D4:E4"/>
    <mergeCell ref="D3:E3"/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.75" thickBot="1"/>
    <row r="2" spans="2:10" ht="21.75" thickBot="1">
      <c r="B2" s="542" t="s">
        <v>595</v>
      </c>
      <c r="C2" s="566" t="str">
        <f>Technologie!D36</f>
        <v>T-Izolace 32 mm</v>
      </c>
      <c r="D2" s="567"/>
      <c r="E2" s="567"/>
      <c r="F2" s="568"/>
      <c r="G2" s="40" t="str">
        <f>'Celkem  Nab+Tech'!G2</f>
        <v>Firma</v>
      </c>
      <c r="H2" s="545" t="str">
        <f>Technologie!G2</f>
        <v>XY</v>
      </c>
      <c r="I2" s="546"/>
      <c r="J2" s="547"/>
    </row>
    <row r="3" spans="2:10" ht="16.5" thickBot="1">
      <c r="B3" s="543"/>
      <c r="C3" s="579"/>
      <c r="D3" s="602"/>
      <c r="E3" s="602"/>
      <c r="F3" s="580"/>
      <c r="G3" s="40" t="str">
        <f>'Celkem  Nab+Tech'!G3</f>
        <v>Projekt</v>
      </c>
      <c r="H3" s="545" t="str">
        <f>Technologie!G3</f>
        <v>Makro  České Budějovice - remodelling chlazení</v>
      </c>
      <c r="I3" s="546"/>
      <c r="J3" s="547"/>
    </row>
    <row r="4" spans="2:10" ht="16.5" thickBot="1">
      <c r="B4" s="544"/>
      <c r="C4" s="572"/>
      <c r="D4" s="573"/>
      <c r="E4" s="573"/>
      <c r="F4" s="574"/>
      <c r="G4" s="40" t="str">
        <f>'Celkem  Nab+Tech'!G4</f>
        <v>Datum nabídky</v>
      </c>
      <c r="H4" s="575" t="str">
        <f>Technologie!G4</f>
        <v>XX.XX.2021</v>
      </c>
      <c r="I4" s="576"/>
      <c r="J4" s="577"/>
    </row>
    <row r="5" spans="2:10" s="72" customFormat="1" ht="13.15" customHeight="1">
      <c r="B5" s="556" t="s">
        <v>944</v>
      </c>
      <c r="C5" s="557"/>
      <c r="D5" s="557"/>
      <c r="E5" s="557"/>
      <c r="F5" s="557"/>
      <c r="G5" s="557"/>
      <c r="H5" s="557"/>
      <c r="I5" s="557"/>
      <c r="J5" s="558"/>
    </row>
    <row r="6" spans="2:10" s="72" customFormat="1" ht="13.15" customHeight="1">
      <c r="B6" s="559" t="s">
        <v>1144</v>
      </c>
      <c r="C6" s="560"/>
      <c r="D6" s="560"/>
      <c r="E6" s="560"/>
      <c r="F6" s="560"/>
      <c r="G6" s="560"/>
      <c r="H6" s="560"/>
      <c r="I6" s="560"/>
      <c r="J6" s="561"/>
    </row>
    <row r="7" spans="2:10" s="72" customFormat="1" ht="13.15" customHeight="1">
      <c r="B7" s="559" t="s">
        <v>945</v>
      </c>
      <c r="C7" s="560"/>
      <c r="D7" s="560"/>
      <c r="E7" s="560"/>
      <c r="F7" s="560"/>
      <c r="G7" s="560"/>
      <c r="H7" s="560"/>
      <c r="I7" s="560"/>
      <c r="J7" s="561"/>
    </row>
    <row r="8" spans="2:10" s="72" customFormat="1" ht="13.5" thickBot="1">
      <c r="B8" s="559" t="s">
        <v>955</v>
      </c>
      <c r="C8" s="560"/>
      <c r="D8" s="560"/>
      <c r="E8" s="560"/>
      <c r="F8" s="560"/>
      <c r="G8" s="560"/>
      <c r="H8" s="560"/>
      <c r="I8" s="560"/>
      <c r="J8" s="561"/>
    </row>
    <row r="9" spans="2:10" ht="15">
      <c r="B9" s="603" t="s">
        <v>85</v>
      </c>
      <c r="C9" s="564" t="s">
        <v>950</v>
      </c>
      <c r="D9" s="409" t="s">
        <v>949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17" t="s">
        <v>697</v>
      </c>
      <c r="J9" s="518"/>
    </row>
    <row r="10" spans="2:10" ht="15.75" thickBot="1">
      <c r="B10" s="604"/>
      <c r="C10" s="565"/>
      <c r="D10" s="411" t="s">
        <v>27</v>
      </c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2.75">
      <c r="B12" s="69" t="s">
        <v>594</v>
      </c>
      <c r="C12" s="70" t="s">
        <v>948</v>
      </c>
      <c r="D12" s="87">
        <v>32</v>
      </c>
      <c r="E12" s="198"/>
      <c r="F12" s="198"/>
      <c r="G12" s="386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5.5">
      <c r="B13" s="69" t="s">
        <v>596</v>
      </c>
      <c r="C13" s="104" t="s">
        <v>947</v>
      </c>
      <c r="D13" s="87"/>
      <c r="E13" s="198"/>
      <c r="F13" s="198"/>
      <c r="G13" s="386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2.75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2.75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2.75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3.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.7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9.5" thickBot="1">
      <c r="B19" s="500" t="s">
        <v>707</v>
      </c>
      <c r="C19" s="501"/>
      <c r="D19" s="501"/>
      <c r="E19" s="501"/>
      <c r="F19" s="502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B19:F19"/>
    <mergeCell ref="B7:J7"/>
    <mergeCell ref="B8:J8"/>
    <mergeCell ref="B9:B10"/>
    <mergeCell ref="C9:C10"/>
    <mergeCell ref="G9:G10"/>
    <mergeCell ref="I9:J9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.75" thickBot="1"/>
    <row r="2" spans="2:9" ht="21.75" thickBot="1">
      <c r="B2" s="542" t="s">
        <v>141</v>
      </c>
      <c r="C2" s="566" t="str">
        <f>Technologie!D40</f>
        <v>Elektro rozvaděče a příslušenství</v>
      </c>
      <c r="D2" s="567"/>
      <c r="E2" s="568"/>
      <c r="F2" s="40" t="str">
        <f>'Celkem  Nab+Tech'!G2</f>
        <v>Firma</v>
      </c>
      <c r="G2" s="545" t="str">
        <f>Technologie!G2</f>
        <v>XY</v>
      </c>
      <c r="H2" s="546"/>
      <c r="I2" s="547"/>
    </row>
    <row r="3" spans="2:9" ht="16.5" thickBot="1">
      <c r="B3" s="543"/>
      <c r="C3" s="579"/>
      <c r="D3" s="602"/>
      <c r="E3" s="580"/>
      <c r="F3" s="40" t="str">
        <f>'Celkem  Nab+Tech'!G3</f>
        <v>Projekt</v>
      </c>
      <c r="G3" s="545" t="str">
        <f>Technologie!G3</f>
        <v>Makro  České Budějovice - remodelling chlazení</v>
      </c>
      <c r="H3" s="546"/>
      <c r="I3" s="547"/>
    </row>
    <row r="4" spans="2:9" ht="16.5" thickBot="1">
      <c r="B4" s="544"/>
      <c r="C4" s="572"/>
      <c r="D4" s="573"/>
      <c r="E4" s="574"/>
      <c r="F4" s="40" t="str">
        <f>'Celkem  Nab+Tech'!G4</f>
        <v>Datum nabídky</v>
      </c>
      <c r="G4" s="575" t="str">
        <f>Technologie!G4</f>
        <v>XX.XX.2021</v>
      </c>
      <c r="H4" s="576"/>
      <c r="I4" s="577"/>
    </row>
    <row r="5" spans="2:9" s="72" customFormat="1" ht="12.75">
      <c r="B5" s="556" t="s">
        <v>951</v>
      </c>
      <c r="C5" s="557"/>
      <c r="D5" s="557"/>
      <c r="E5" s="557"/>
      <c r="F5" s="557"/>
      <c r="G5" s="557"/>
      <c r="H5" s="557"/>
      <c r="I5" s="558"/>
    </row>
    <row r="6" spans="2:9" s="72" customFormat="1" ht="12.75">
      <c r="B6" s="559" t="s">
        <v>1145</v>
      </c>
      <c r="C6" s="560"/>
      <c r="D6" s="560"/>
      <c r="E6" s="560"/>
      <c r="F6" s="560"/>
      <c r="G6" s="560"/>
      <c r="H6" s="560"/>
      <c r="I6" s="561"/>
    </row>
    <row r="7" spans="2:9" s="72" customFormat="1" ht="12.75">
      <c r="B7" s="559" t="s">
        <v>952</v>
      </c>
      <c r="C7" s="560"/>
      <c r="D7" s="560"/>
      <c r="E7" s="560"/>
      <c r="F7" s="560"/>
      <c r="G7" s="560"/>
      <c r="H7" s="560"/>
      <c r="I7" s="561"/>
    </row>
    <row r="8" spans="2:9" s="72" customFormat="1" ht="13.5" thickBot="1">
      <c r="B8" s="559"/>
      <c r="C8" s="560"/>
      <c r="D8" s="560"/>
      <c r="E8" s="560"/>
      <c r="F8" s="560"/>
      <c r="G8" s="560"/>
      <c r="H8" s="560"/>
      <c r="I8" s="561"/>
    </row>
    <row r="9" spans="2:9" ht="15">
      <c r="B9" s="603" t="s">
        <v>85</v>
      </c>
      <c r="C9" s="605" t="s">
        <v>950</v>
      </c>
      <c r="D9" s="406" t="s">
        <v>742</v>
      </c>
      <c r="E9" s="406" t="s">
        <v>688</v>
      </c>
      <c r="F9" s="439" t="s">
        <v>685</v>
      </c>
      <c r="G9" s="405" t="s">
        <v>686</v>
      </c>
      <c r="H9" s="517" t="s">
        <v>697</v>
      </c>
      <c r="I9" s="518"/>
    </row>
    <row r="10" spans="2:9" ht="15.75" thickBot="1">
      <c r="B10" s="604"/>
      <c r="C10" s="606"/>
      <c r="D10" s="407" t="s">
        <v>743</v>
      </c>
      <c r="E10" s="407" t="s">
        <v>743</v>
      </c>
      <c r="F10" s="440"/>
      <c r="G10" s="407" t="s">
        <v>743</v>
      </c>
      <c r="H10" s="67" t="s">
        <v>687</v>
      </c>
      <c r="I10" s="68" t="s">
        <v>688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15" customHeight="1">
      <c r="B12" s="69" t="s">
        <v>136</v>
      </c>
      <c r="C12" s="70" t="s">
        <v>1050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2.75">
      <c r="B13" s="69" t="s">
        <v>137</v>
      </c>
      <c r="C13" s="70" t="s">
        <v>952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3.5" thickBot="1">
      <c r="B14" s="73"/>
      <c r="C14" s="78"/>
      <c r="D14" s="212"/>
      <c r="E14" s="212"/>
      <c r="F14" s="84"/>
      <c r="G14" s="210"/>
      <c r="H14" s="207"/>
      <c r="I14" s="206"/>
    </row>
    <row r="15" spans="2:9" ht="15.75" thickBot="1">
      <c r="B15" s="66"/>
      <c r="C15" s="60"/>
      <c r="D15" s="62"/>
      <c r="E15" s="63"/>
      <c r="F15" s="64"/>
      <c r="G15" s="213"/>
      <c r="H15" s="213"/>
      <c r="I15" s="213"/>
    </row>
    <row r="16" spans="2:9" ht="19.5" thickBot="1">
      <c r="B16" s="500" t="s">
        <v>707</v>
      </c>
      <c r="C16" s="501"/>
      <c r="D16" s="501"/>
      <c r="E16" s="502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6:E16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.75" thickBot="1"/>
    <row r="2" spans="2:9" ht="21.75" thickBot="1">
      <c r="B2" s="542" t="s">
        <v>642</v>
      </c>
      <c r="C2" s="566" t="str">
        <f>Technologie!D41</f>
        <v>Elektro kabely a montáž elektro</v>
      </c>
      <c r="D2" s="567"/>
      <c r="E2" s="568"/>
      <c r="F2" s="40" t="str">
        <f>'Celkem  Nab+Tech'!G2</f>
        <v>Firma</v>
      </c>
      <c r="G2" s="545" t="str">
        <f>Technologie!G2</f>
        <v>XY</v>
      </c>
      <c r="H2" s="546"/>
      <c r="I2" s="547"/>
    </row>
    <row r="3" spans="2:9" ht="16.5" thickBot="1">
      <c r="B3" s="543"/>
      <c r="C3" s="579"/>
      <c r="D3" s="602"/>
      <c r="E3" s="580"/>
      <c r="F3" s="40" t="str">
        <f>'Celkem  Nab+Tech'!G3</f>
        <v>Projekt</v>
      </c>
      <c r="G3" s="545" t="str">
        <f>Technologie!G3</f>
        <v>Makro  České Budějovice - remodelling chlazení</v>
      </c>
      <c r="H3" s="546"/>
      <c r="I3" s="547"/>
    </row>
    <row r="4" spans="2:9" ht="16.5" thickBot="1">
      <c r="B4" s="544"/>
      <c r="C4" s="572"/>
      <c r="D4" s="573"/>
      <c r="E4" s="574"/>
      <c r="F4" s="40" t="str">
        <f>'Celkem  Nab+Tech'!G4</f>
        <v>Datum nabídky</v>
      </c>
      <c r="G4" s="575" t="str">
        <f>Technologie!G4</f>
        <v>XX.XX.2021</v>
      </c>
      <c r="H4" s="576"/>
      <c r="I4" s="577"/>
    </row>
    <row r="5" spans="2:9" s="72" customFormat="1" ht="12.75">
      <c r="B5" s="556" t="s">
        <v>951</v>
      </c>
      <c r="C5" s="557"/>
      <c r="D5" s="557"/>
      <c r="E5" s="557"/>
      <c r="F5" s="557"/>
      <c r="G5" s="557"/>
      <c r="H5" s="557"/>
      <c r="I5" s="558"/>
    </row>
    <row r="6" spans="2:9" s="72" customFormat="1" ht="12.75">
      <c r="B6" s="559" t="s">
        <v>1148</v>
      </c>
      <c r="C6" s="560"/>
      <c r="D6" s="560"/>
      <c r="E6" s="560"/>
      <c r="F6" s="560"/>
      <c r="G6" s="560"/>
      <c r="H6" s="560"/>
      <c r="I6" s="561"/>
    </row>
    <row r="7" spans="2:9" s="72" customFormat="1" ht="13.15" customHeight="1">
      <c r="B7" s="559" t="s">
        <v>1149</v>
      </c>
      <c r="C7" s="560"/>
      <c r="D7" s="560"/>
      <c r="E7" s="560"/>
      <c r="F7" s="560"/>
      <c r="G7" s="560"/>
      <c r="H7" s="560"/>
      <c r="I7" s="561"/>
    </row>
    <row r="8" spans="2:9" s="72" customFormat="1" ht="13.5" thickBot="1">
      <c r="B8" s="559"/>
      <c r="C8" s="560"/>
      <c r="D8" s="560"/>
      <c r="E8" s="560"/>
      <c r="F8" s="560"/>
      <c r="G8" s="560"/>
      <c r="H8" s="560"/>
      <c r="I8" s="561"/>
    </row>
    <row r="9" spans="2:49" ht="15">
      <c r="B9" s="603" t="s">
        <v>85</v>
      </c>
      <c r="C9" s="605" t="s">
        <v>950</v>
      </c>
      <c r="D9" s="406" t="s">
        <v>742</v>
      </c>
      <c r="E9" s="406" t="s">
        <v>688</v>
      </c>
      <c r="F9" s="439" t="s">
        <v>685</v>
      </c>
      <c r="G9" s="405" t="s">
        <v>686</v>
      </c>
      <c r="H9" s="517" t="s">
        <v>697</v>
      </c>
      <c r="I9" s="51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61"/>
      <c r="AI9" s="361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</row>
    <row r="10" spans="2:49" ht="15.75" thickBot="1">
      <c r="B10" s="604"/>
      <c r="C10" s="606"/>
      <c r="D10" s="407" t="s">
        <v>743</v>
      </c>
      <c r="E10" s="407" t="s">
        <v>743</v>
      </c>
      <c r="F10" s="440"/>
      <c r="G10" s="407" t="s">
        <v>743</v>
      </c>
      <c r="H10" s="67" t="s">
        <v>687</v>
      </c>
      <c r="I10" s="68" t="s">
        <v>688</v>
      </c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61"/>
      <c r="AI10" s="361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62"/>
      <c r="AI11" s="361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</row>
    <row r="12" spans="2:49" s="72" customFormat="1" ht="12.75">
      <c r="B12" s="69" t="s">
        <v>643</v>
      </c>
      <c r="C12" s="70" t="s">
        <v>1150</v>
      </c>
      <c r="D12" s="198"/>
      <c r="E12" s="198"/>
      <c r="F12" s="371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5"/>
      <c r="AI12" s="325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2.75">
      <c r="B13" s="69" t="s">
        <v>644</v>
      </c>
      <c r="C13" s="70" t="s">
        <v>954</v>
      </c>
      <c r="D13" s="198"/>
      <c r="E13" s="198"/>
      <c r="F13" s="371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5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5"/>
      <c r="AI13" s="325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2.75">
      <c r="B14" s="69" t="s">
        <v>645</v>
      </c>
      <c r="C14" s="70" t="s">
        <v>953</v>
      </c>
      <c r="D14" s="198"/>
      <c r="E14" s="198"/>
      <c r="F14" s="371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5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5"/>
      <c r="AI14" s="325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.75" thickBot="1">
      <c r="B15" s="73"/>
      <c r="C15" s="78"/>
      <c r="D15" s="212"/>
      <c r="E15" s="212"/>
      <c r="F15" s="84"/>
      <c r="G15" s="210"/>
      <c r="H15" s="207"/>
      <c r="I15" s="206"/>
      <c r="J15" s="328"/>
      <c r="K15" s="328"/>
      <c r="L15" s="328"/>
      <c r="M15" s="328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.75" thickBot="1">
      <c r="B16" s="66"/>
      <c r="C16" s="60"/>
      <c r="D16" s="62"/>
      <c r="E16" s="63"/>
      <c r="F16" s="64"/>
      <c r="G16" s="213"/>
      <c r="H16" s="213"/>
      <c r="I16" s="213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</row>
    <row r="17" spans="2:49" ht="19.5" thickBot="1">
      <c r="B17" s="500" t="s">
        <v>707</v>
      </c>
      <c r="C17" s="501"/>
      <c r="D17" s="501"/>
      <c r="E17" s="502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</row>
    <row r="18" spans="2:49" ht="15">
      <c r="B18" s="52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</row>
    <row r="19" spans="10:49" ht="15"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</row>
    <row r="20" spans="10:49" ht="15"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</row>
    <row r="21" spans="10:49" ht="15"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</row>
    <row r="22" spans="10:49" ht="15"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</row>
    <row r="23" spans="10:49" ht="15"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</row>
    <row r="24" spans="10:49" ht="15"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</row>
    <row r="25" spans="10:49" ht="15"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</row>
    <row r="26" spans="10:49" ht="15"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</row>
    <row r="27" spans="10:49" ht="15"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</row>
    <row r="28" spans="10:49" ht="15"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</row>
    <row r="29" spans="10:49" ht="15"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</row>
    <row r="30" spans="10:49" ht="15"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</row>
    <row r="31" spans="10:49" ht="15"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</row>
    <row r="32" spans="10:49" ht="15"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</row>
    <row r="33" spans="10:49" ht="15"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</row>
    <row r="34" spans="10:49" ht="15"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</row>
    <row r="35" spans="10:49" ht="15"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</row>
    <row r="36" spans="10:49" ht="15"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</row>
    <row r="37" spans="10:49" ht="15"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</row>
    <row r="38" spans="10:49" ht="15"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</row>
    <row r="39" spans="10:49" ht="15"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</row>
    <row r="40" spans="10:49" ht="15"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</row>
    <row r="41" spans="10:49" ht="15"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</row>
    <row r="42" spans="10:49" ht="15"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</row>
    <row r="43" spans="10:49" ht="15"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</row>
    <row r="44" spans="10:49" ht="15"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</row>
    <row r="45" spans="10:49" ht="15"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</row>
    <row r="46" spans="10:49" ht="15"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</row>
    <row r="47" spans="10:49" ht="15"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</row>
    <row r="48" spans="10:49" ht="15"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</row>
    <row r="49" spans="10:49" ht="15"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</row>
    <row r="50" spans="10:49" ht="15"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</row>
    <row r="51" spans="10:49" ht="15"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</row>
    <row r="52" spans="10:49" ht="15"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</row>
    <row r="53" spans="10:49" ht="15"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</row>
    <row r="54" spans="10:49" ht="15"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</row>
    <row r="55" spans="10:49" ht="15"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</row>
    <row r="56" spans="10:49" ht="15"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</row>
    <row r="57" spans="10:49" ht="15"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</row>
    <row r="58" spans="10:49" ht="15"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</row>
    <row r="59" spans="10:49" ht="15"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</row>
    <row r="60" spans="10:49" ht="15"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</row>
    <row r="61" spans="10:49" ht="15"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</row>
    <row r="62" spans="10:49" ht="15"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</row>
    <row r="63" spans="10:49" ht="15"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</row>
    <row r="64" spans="10:49" ht="15"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</row>
    <row r="65" spans="10:49" ht="15"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</row>
    <row r="66" spans="10:49" ht="15"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</row>
    <row r="67" spans="10:49" ht="15"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</row>
    <row r="68" spans="10:49" ht="15"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</row>
    <row r="69" spans="10:49" ht="15"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</row>
    <row r="70" spans="10:49" ht="15"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</row>
    <row r="71" spans="10:49" ht="15"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</row>
    <row r="72" spans="10:49" ht="15"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</row>
    <row r="73" spans="10:49" ht="15"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</row>
    <row r="74" spans="10:49" ht="15"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</row>
    <row r="75" spans="10:49" ht="15"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</row>
    <row r="76" spans="10:49" ht="15"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</row>
    <row r="77" spans="10:49" ht="15"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</row>
    <row r="78" spans="10:49" ht="15"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</row>
    <row r="79" spans="10:49" ht="15"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</row>
    <row r="80" spans="10:49" ht="15"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</row>
    <row r="81" spans="10:49" ht="15"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</row>
    <row r="82" spans="10:49" ht="15"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</row>
    <row r="83" spans="10:49" ht="15"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</row>
    <row r="84" spans="10:49" ht="15"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</row>
    <row r="85" spans="10:49" ht="15"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</row>
    <row r="86" spans="10:49" ht="15"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</row>
    <row r="87" spans="10:49" ht="15"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</row>
    <row r="88" spans="10:49" ht="15"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</row>
    <row r="89" spans="10:49" ht="15"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</row>
    <row r="90" spans="10:49" ht="15"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</row>
    <row r="91" spans="10:49" ht="15"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</row>
    <row r="92" spans="10:49" ht="15"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</row>
    <row r="93" spans="10:49" ht="15"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</row>
    <row r="94" spans="10:49" ht="15"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</row>
    <row r="95" spans="10:49" ht="15"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</row>
    <row r="96" spans="10:49" ht="15"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</row>
    <row r="97" spans="10:49" ht="15"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</row>
    <row r="98" spans="10:49" ht="15"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</row>
    <row r="99" spans="10:49" ht="15"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</row>
    <row r="100" spans="10:49" ht="15"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</row>
    <row r="101" spans="10:49" ht="15"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</row>
    <row r="102" spans="10:49" ht="15"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</row>
    <row r="103" spans="10:49" ht="15"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</row>
    <row r="104" spans="10:49" ht="15"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</row>
    <row r="105" spans="10:49" ht="15"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</row>
    <row r="106" spans="10:49" ht="15"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</row>
    <row r="107" spans="10:49" ht="15"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</row>
    <row r="108" spans="10:49" ht="15"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</row>
    <row r="109" spans="10:49" ht="15"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</row>
    <row r="110" spans="10:49" ht="15"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</row>
    <row r="111" spans="10:49" ht="15"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</row>
    <row r="112" spans="10:49" ht="15"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</row>
    <row r="113" spans="10:49" ht="15"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</row>
    <row r="114" spans="10:49" ht="15"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</row>
    <row r="115" spans="10:49" ht="15"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</row>
    <row r="116" spans="10:49" ht="15"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</row>
    <row r="117" spans="10:49" ht="15"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</row>
    <row r="118" spans="10:49" ht="15"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</row>
    <row r="119" spans="10:49" ht="15"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</row>
    <row r="120" spans="10:49" ht="15"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  <c r="AT120" s="328"/>
      <c r="AU120" s="328"/>
      <c r="AV120" s="328"/>
      <c r="AW120" s="328"/>
    </row>
    <row r="121" spans="10:49" ht="15"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</row>
    <row r="122" spans="10:49" ht="15"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</row>
    <row r="123" spans="10:49" ht="15"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</row>
    <row r="124" spans="10:49" ht="15"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</row>
    <row r="125" spans="10:49" ht="15"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  <c r="AJ125" s="328"/>
      <c r="AK125" s="328"/>
      <c r="AL125" s="328"/>
      <c r="AM125" s="328"/>
      <c r="AN125" s="328"/>
      <c r="AO125" s="328"/>
      <c r="AP125" s="328"/>
      <c r="AQ125" s="328"/>
      <c r="AR125" s="328"/>
      <c r="AS125" s="328"/>
      <c r="AT125" s="328"/>
      <c r="AU125" s="328"/>
      <c r="AV125" s="328"/>
      <c r="AW125" s="328"/>
    </row>
    <row r="126" spans="10:49" ht="15"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</row>
    <row r="127" spans="10:49" ht="15"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</row>
    <row r="128" spans="10:49" ht="15"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</row>
    <row r="129" spans="10:49" ht="15"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</row>
    <row r="130" spans="10:49" ht="15"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</row>
    <row r="131" spans="10:49" ht="15"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</row>
    <row r="132" spans="10:49" ht="15"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K132" s="328"/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</row>
    <row r="133" spans="10:49" ht="15"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</row>
    <row r="134" spans="10:49" ht="15"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</row>
    <row r="135" spans="10:49" ht="15"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</row>
    <row r="136" spans="10:49" ht="15"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</row>
    <row r="137" spans="10:49" ht="15"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</row>
    <row r="138" spans="10:49" ht="15"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</row>
    <row r="139" spans="10:49" ht="15"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</row>
    <row r="140" spans="10:49" ht="15"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</row>
    <row r="141" spans="10:49" ht="15"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</row>
    <row r="142" spans="10:49" ht="15"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</row>
    <row r="143" spans="10:49" ht="15"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</row>
    <row r="144" spans="10:49" ht="15"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</row>
    <row r="145" spans="10:49" ht="15"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</row>
    <row r="146" spans="10:49" ht="15"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</row>
    <row r="147" spans="10:49" ht="15"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</row>
    <row r="148" spans="10:49" ht="15"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8"/>
      <c r="AW148" s="328"/>
    </row>
    <row r="149" spans="10:49" ht="15"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</row>
    <row r="150" spans="10:49" ht="15"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AI150" s="328"/>
      <c r="AJ150" s="328"/>
      <c r="AK150" s="328"/>
      <c r="AL150" s="328"/>
      <c r="AM150" s="328"/>
      <c r="AN150" s="328"/>
      <c r="AO150" s="328"/>
      <c r="AP150" s="328"/>
      <c r="AQ150" s="328"/>
      <c r="AR150" s="328"/>
      <c r="AS150" s="328"/>
      <c r="AT150" s="328"/>
      <c r="AU150" s="328"/>
      <c r="AV150" s="328"/>
      <c r="AW150" s="328"/>
    </row>
    <row r="151" spans="10:49" ht="15"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</row>
    <row r="152" spans="10:49" ht="15"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  <c r="AG152" s="328"/>
      <c r="AH152" s="328"/>
      <c r="AI152" s="328"/>
      <c r="AJ152" s="328"/>
      <c r="AK152" s="328"/>
      <c r="AL152" s="328"/>
      <c r="AM152" s="328"/>
      <c r="AN152" s="328"/>
      <c r="AO152" s="328"/>
      <c r="AP152" s="328"/>
      <c r="AQ152" s="328"/>
      <c r="AR152" s="328"/>
      <c r="AS152" s="328"/>
      <c r="AT152" s="328"/>
      <c r="AU152" s="328"/>
      <c r="AV152" s="328"/>
      <c r="AW152" s="328"/>
    </row>
    <row r="153" spans="10:49" ht="15"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8"/>
      <c r="AM153" s="328"/>
      <c r="AN153" s="328"/>
      <c r="AO153" s="328"/>
      <c r="AP153" s="328"/>
      <c r="AQ153" s="328"/>
      <c r="AR153" s="328"/>
      <c r="AS153" s="328"/>
      <c r="AT153" s="328"/>
      <c r="AU153" s="328"/>
      <c r="AV153" s="328"/>
      <c r="AW153" s="328"/>
    </row>
    <row r="154" spans="10:49" ht="15"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</row>
    <row r="155" spans="10:49" ht="15"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AI155" s="328"/>
      <c r="AJ155" s="328"/>
      <c r="AK155" s="328"/>
      <c r="AL155" s="328"/>
      <c r="AM155" s="328"/>
      <c r="AN155" s="328"/>
      <c r="AO155" s="328"/>
      <c r="AP155" s="328"/>
      <c r="AQ155" s="328"/>
      <c r="AR155" s="328"/>
      <c r="AS155" s="328"/>
      <c r="AT155" s="328"/>
      <c r="AU155" s="328"/>
      <c r="AV155" s="328"/>
      <c r="AW155" s="328"/>
    </row>
    <row r="156" spans="10:49" ht="15"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328"/>
      <c r="AM156" s="328"/>
      <c r="AN156" s="328"/>
      <c r="AO156" s="328"/>
      <c r="AP156" s="328"/>
      <c r="AQ156" s="328"/>
      <c r="AR156" s="328"/>
      <c r="AS156" s="328"/>
      <c r="AT156" s="328"/>
      <c r="AU156" s="328"/>
      <c r="AV156" s="328"/>
      <c r="AW156" s="328"/>
    </row>
    <row r="157" spans="10:49" ht="15"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  <c r="AG157" s="328"/>
      <c r="AH157" s="328"/>
      <c r="AI157" s="328"/>
      <c r="AJ157" s="328"/>
      <c r="AK157" s="328"/>
      <c r="AL157" s="328"/>
      <c r="AM157" s="328"/>
      <c r="AN157" s="328"/>
      <c r="AO157" s="328"/>
      <c r="AP157" s="328"/>
      <c r="AQ157" s="328"/>
      <c r="AR157" s="328"/>
      <c r="AS157" s="328"/>
      <c r="AT157" s="328"/>
      <c r="AU157" s="328"/>
      <c r="AV157" s="328"/>
      <c r="AW157" s="328"/>
    </row>
    <row r="158" spans="10:49" ht="15"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</row>
    <row r="159" spans="10:49" ht="15"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</row>
    <row r="160" spans="10:49" ht="15"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</row>
    <row r="161" spans="10:49" ht="15"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</row>
    <row r="162" spans="10:49" ht="15"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328"/>
    </row>
    <row r="163" spans="10:49" ht="15"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</row>
    <row r="164" spans="10:49" ht="15"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</row>
    <row r="165" spans="10:49" ht="15"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</row>
    <row r="166" spans="10:49" ht="15"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</row>
    <row r="167" spans="10:49" ht="15"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</row>
    <row r="168" spans="10:49" ht="15"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8"/>
      <c r="AR168" s="328"/>
      <c r="AS168" s="328"/>
      <c r="AT168" s="328"/>
      <c r="AU168" s="328"/>
      <c r="AV168" s="328"/>
      <c r="AW168" s="328"/>
    </row>
    <row r="169" spans="10:49" ht="15"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8"/>
      <c r="AD169" s="328"/>
      <c r="AE169" s="328"/>
      <c r="AF169" s="328"/>
      <c r="AG169" s="328"/>
      <c r="AH169" s="328"/>
      <c r="AI169" s="328"/>
      <c r="AJ169" s="328"/>
      <c r="AK169" s="328"/>
      <c r="AL169" s="328"/>
      <c r="AM169" s="328"/>
      <c r="AN169" s="328"/>
      <c r="AO169" s="328"/>
      <c r="AP169" s="328"/>
      <c r="AQ169" s="328"/>
      <c r="AR169" s="328"/>
      <c r="AS169" s="328"/>
      <c r="AT169" s="328"/>
      <c r="AU169" s="328"/>
      <c r="AV169" s="328"/>
      <c r="AW169" s="328"/>
    </row>
    <row r="170" spans="10:49" ht="15"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V170" s="328"/>
      <c r="AW170" s="328"/>
    </row>
    <row r="171" spans="10:49" ht="15"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328"/>
      <c r="AW171" s="328"/>
    </row>
    <row r="172" spans="10:49" ht="15"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</row>
    <row r="173" spans="10:49" ht="15"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</row>
    <row r="174" spans="10:49" ht="15"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</row>
    <row r="175" spans="10:49" ht="15"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</row>
    <row r="176" spans="10:49" ht="15"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</row>
    <row r="177" spans="10:49" ht="15"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</row>
    <row r="178" spans="10:49" ht="15"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</row>
    <row r="179" spans="10:49" ht="15"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</row>
    <row r="180" spans="10:49" ht="15"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V180" s="328"/>
      <c r="AW180" s="328"/>
    </row>
    <row r="181" spans="10:49" ht="15"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8"/>
      <c r="AU181" s="328"/>
      <c r="AV181" s="328"/>
      <c r="AW181" s="328"/>
    </row>
    <row r="182" spans="10:49" ht="15"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V182" s="328"/>
      <c r="AW182" s="328"/>
    </row>
    <row r="183" spans="10:49" ht="15"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</row>
    <row r="184" spans="10:49" ht="15"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</row>
    <row r="185" spans="10:49" ht="15"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328"/>
      <c r="AI185" s="328"/>
      <c r="AJ185" s="328"/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</row>
    <row r="186" spans="10:49" ht="15"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</row>
    <row r="187" spans="10:49" ht="15"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</row>
    <row r="188" spans="10:49" ht="15"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</row>
    <row r="189" spans="10:49" ht="15"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</row>
    <row r="190" spans="10:49" ht="15"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8"/>
      <c r="AI190" s="328"/>
      <c r="AJ190" s="328"/>
      <c r="AK190" s="328"/>
      <c r="AL190" s="328"/>
      <c r="AM190" s="328"/>
      <c r="AN190" s="328"/>
      <c r="AO190" s="328"/>
      <c r="AP190" s="328"/>
      <c r="AQ190" s="328"/>
      <c r="AR190" s="328"/>
      <c r="AS190" s="328"/>
      <c r="AT190" s="328"/>
      <c r="AU190" s="328"/>
      <c r="AV190" s="328"/>
      <c r="AW190" s="328"/>
    </row>
    <row r="191" spans="10:49" ht="15"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  <c r="AI191" s="328"/>
      <c r="AJ191" s="328"/>
      <c r="AK191" s="328"/>
      <c r="AL191" s="328"/>
      <c r="AM191" s="328"/>
      <c r="AN191" s="328"/>
      <c r="AO191" s="328"/>
      <c r="AP191" s="328"/>
      <c r="AQ191" s="328"/>
      <c r="AR191" s="328"/>
      <c r="AS191" s="328"/>
      <c r="AT191" s="328"/>
      <c r="AU191" s="328"/>
      <c r="AV191" s="328"/>
      <c r="AW191" s="328"/>
    </row>
    <row r="192" spans="10:49" ht="15"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328"/>
      <c r="AL192" s="328"/>
      <c r="AM192" s="328"/>
      <c r="AN192" s="328"/>
      <c r="AO192" s="328"/>
      <c r="AP192" s="328"/>
      <c r="AQ192" s="328"/>
      <c r="AR192" s="328"/>
      <c r="AS192" s="328"/>
      <c r="AT192" s="328"/>
      <c r="AU192" s="328"/>
      <c r="AV192" s="328"/>
      <c r="AW192" s="328"/>
    </row>
    <row r="193" spans="10:49" ht="15"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328"/>
      <c r="AL193" s="328"/>
      <c r="AM193" s="328"/>
      <c r="AN193" s="328"/>
      <c r="AO193" s="328"/>
      <c r="AP193" s="328"/>
      <c r="AQ193" s="328"/>
      <c r="AR193" s="328"/>
      <c r="AS193" s="328"/>
      <c r="AT193" s="328"/>
      <c r="AU193" s="328"/>
      <c r="AV193" s="328"/>
      <c r="AW193" s="328"/>
    </row>
    <row r="194" spans="10:49" ht="15"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T194" s="328"/>
      <c r="U194" s="328"/>
      <c r="V194" s="328"/>
      <c r="W194" s="328"/>
      <c r="X194" s="328"/>
      <c r="Y194" s="328"/>
      <c r="Z194" s="328"/>
      <c r="AA194" s="328"/>
      <c r="AB194" s="328"/>
      <c r="AC194" s="328"/>
      <c r="AD194" s="328"/>
      <c r="AE194" s="328"/>
      <c r="AF194" s="328"/>
      <c r="AG194" s="328"/>
      <c r="AH194" s="328"/>
      <c r="AI194" s="328"/>
      <c r="AJ194" s="328"/>
      <c r="AK194" s="328"/>
      <c r="AL194" s="328"/>
      <c r="AM194" s="328"/>
      <c r="AN194" s="328"/>
      <c r="AO194" s="328"/>
      <c r="AP194" s="328"/>
      <c r="AQ194" s="328"/>
      <c r="AR194" s="328"/>
      <c r="AS194" s="328"/>
      <c r="AT194" s="328"/>
      <c r="AU194" s="328"/>
      <c r="AV194" s="328"/>
      <c r="AW194" s="328"/>
    </row>
    <row r="195" spans="10:49" ht="15"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328"/>
      <c r="V195" s="328"/>
      <c r="W195" s="328"/>
      <c r="X195" s="328"/>
      <c r="Y195" s="328"/>
      <c r="Z195" s="328"/>
      <c r="AA195" s="328"/>
      <c r="AB195" s="328"/>
      <c r="AC195" s="328"/>
      <c r="AD195" s="328"/>
      <c r="AE195" s="328"/>
      <c r="AF195" s="328"/>
      <c r="AG195" s="328"/>
      <c r="AH195" s="328"/>
      <c r="AI195" s="328"/>
      <c r="AJ195" s="328"/>
      <c r="AK195" s="328"/>
      <c r="AL195" s="328"/>
      <c r="AM195" s="328"/>
      <c r="AN195" s="328"/>
      <c r="AO195" s="328"/>
      <c r="AP195" s="328"/>
      <c r="AQ195" s="328"/>
      <c r="AR195" s="328"/>
      <c r="AS195" s="328"/>
      <c r="AT195" s="328"/>
      <c r="AU195" s="328"/>
      <c r="AV195" s="328"/>
      <c r="AW195" s="328"/>
    </row>
    <row r="196" spans="10:49" ht="15"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328"/>
      <c r="AD196" s="328"/>
      <c r="AE196" s="328"/>
      <c r="AF196" s="328"/>
      <c r="AG196" s="328"/>
      <c r="AH196" s="328"/>
      <c r="AI196" s="328"/>
      <c r="AJ196" s="328"/>
      <c r="AK196" s="328"/>
      <c r="AL196" s="328"/>
      <c r="AM196" s="328"/>
      <c r="AN196" s="328"/>
      <c r="AO196" s="328"/>
      <c r="AP196" s="328"/>
      <c r="AQ196" s="328"/>
      <c r="AR196" s="328"/>
      <c r="AS196" s="328"/>
      <c r="AT196" s="328"/>
      <c r="AU196" s="328"/>
      <c r="AV196" s="328"/>
      <c r="AW196" s="328"/>
    </row>
    <row r="197" spans="10:49" ht="15"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  <c r="AA197" s="328"/>
      <c r="AB197" s="328"/>
      <c r="AC197" s="328"/>
      <c r="AD197" s="328"/>
      <c r="AE197" s="328"/>
      <c r="AF197" s="328"/>
      <c r="AG197" s="328"/>
      <c r="AH197" s="328"/>
      <c r="AI197" s="328"/>
      <c r="AJ197" s="328"/>
      <c r="AK197" s="328"/>
      <c r="AL197" s="328"/>
      <c r="AM197" s="328"/>
      <c r="AN197" s="328"/>
      <c r="AO197" s="328"/>
      <c r="AP197" s="328"/>
      <c r="AQ197" s="328"/>
      <c r="AR197" s="328"/>
      <c r="AS197" s="328"/>
      <c r="AT197" s="328"/>
      <c r="AU197" s="328"/>
      <c r="AV197" s="328"/>
      <c r="AW197" s="328"/>
    </row>
    <row r="198" spans="10:49" ht="15"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8"/>
      <c r="X198" s="328"/>
      <c r="Y198" s="328"/>
      <c r="Z198" s="328"/>
      <c r="AA198" s="328"/>
      <c r="AB198" s="328"/>
      <c r="AC198" s="328"/>
      <c r="AD198" s="328"/>
      <c r="AE198" s="328"/>
      <c r="AF198" s="328"/>
      <c r="AG198" s="328"/>
      <c r="AH198" s="328"/>
      <c r="AI198" s="328"/>
      <c r="AJ198" s="328"/>
      <c r="AK198" s="328"/>
      <c r="AL198" s="328"/>
      <c r="AM198" s="328"/>
      <c r="AN198" s="328"/>
      <c r="AO198" s="328"/>
      <c r="AP198" s="328"/>
      <c r="AQ198" s="328"/>
      <c r="AR198" s="328"/>
      <c r="AS198" s="328"/>
      <c r="AT198" s="328"/>
      <c r="AU198" s="328"/>
      <c r="AV198" s="328"/>
      <c r="AW198" s="328"/>
    </row>
    <row r="199" spans="10:49" ht="15"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328"/>
      <c r="U199" s="328"/>
      <c r="V199" s="328"/>
      <c r="W199" s="328"/>
      <c r="X199" s="328"/>
      <c r="Y199" s="328"/>
      <c r="Z199" s="328"/>
      <c r="AA199" s="328"/>
      <c r="AB199" s="328"/>
      <c r="AC199" s="328"/>
      <c r="AD199" s="328"/>
      <c r="AE199" s="328"/>
      <c r="AF199" s="328"/>
      <c r="AG199" s="328"/>
      <c r="AH199" s="328"/>
      <c r="AI199" s="328"/>
      <c r="AJ199" s="328"/>
      <c r="AK199" s="328"/>
      <c r="AL199" s="328"/>
      <c r="AM199" s="328"/>
      <c r="AN199" s="328"/>
      <c r="AO199" s="328"/>
      <c r="AP199" s="328"/>
      <c r="AQ199" s="328"/>
      <c r="AR199" s="328"/>
      <c r="AS199" s="328"/>
      <c r="AT199" s="328"/>
      <c r="AU199" s="328"/>
      <c r="AV199" s="328"/>
      <c r="AW199" s="328"/>
    </row>
    <row r="200" spans="10:49" ht="15"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T200" s="328"/>
      <c r="U200" s="328"/>
      <c r="V200" s="328"/>
      <c r="W200" s="328"/>
      <c r="X200" s="328"/>
      <c r="Y200" s="328"/>
      <c r="Z200" s="328"/>
      <c r="AA200" s="328"/>
      <c r="AB200" s="328"/>
      <c r="AC200" s="328"/>
      <c r="AD200" s="328"/>
      <c r="AE200" s="328"/>
      <c r="AF200" s="328"/>
      <c r="AG200" s="328"/>
      <c r="AH200" s="328"/>
      <c r="AI200" s="328"/>
      <c r="AJ200" s="328"/>
      <c r="AK200" s="328"/>
      <c r="AL200" s="328"/>
      <c r="AM200" s="328"/>
      <c r="AN200" s="328"/>
      <c r="AO200" s="328"/>
      <c r="AP200" s="328"/>
      <c r="AQ200" s="328"/>
      <c r="AR200" s="328"/>
      <c r="AS200" s="328"/>
      <c r="AT200" s="328"/>
      <c r="AU200" s="328"/>
      <c r="AV200" s="328"/>
      <c r="AW200" s="328"/>
    </row>
    <row r="201" spans="10:49" ht="15"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  <c r="T201" s="328"/>
      <c r="U201" s="328"/>
      <c r="V201" s="328"/>
      <c r="W201" s="328"/>
      <c r="X201" s="328"/>
      <c r="Y201" s="328"/>
      <c r="Z201" s="328"/>
      <c r="AA201" s="328"/>
      <c r="AB201" s="328"/>
      <c r="AC201" s="328"/>
      <c r="AD201" s="328"/>
      <c r="AE201" s="328"/>
      <c r="AF201" s="328"/>
      <c r="AG201" s="328"/>
      <c r="AH201" s="328"/>
      <c r="AI201" s="328"/>
      <c r="AJ201" s="328"/>
      <c r="AK201" s="328"/>
      <c r="AL201" s="328"/>
      <c r="AM201" s="328"/>
      <c r="AN201" s="328"/>
      <c r="AO201" s="328"/>
      <c r="AP201" s="328"/>
      <c r="AQ201" s="328"/>
      <c r="AR201" s="328"/>
      <c r="AS201" s="328"/>
      <c r="AT201" s="328"/>
      <c r="AU201" s="328"/>
      <c r="AV201" s="328"/>
      <c r="AW201" s="328"/>
    </row>
    <row r="202" spans="10:49" ht="15">
      <c r="J202" s="328"/>
      <c r="K202" s="328"/>
      <c r="L202" s="328"/>
      <c r="M202" s="328"/>
      <c r="N202" s="328"/>
      <c r="O202" s="328"/>
      <c r="P202" s="328"/>
      <c r="Q202" s="328"/>
      <c r="R202" s="328"/>
      <c r="S202" s="328"/>
      <c r="T202" s="328"/>
      <c r="U202" s="328"/>
      <c r="V202" s="328"/>
      <c r="W202" s="328"/>
      <c r="X202" s="328"/>
      <c r="Y202" s="328"/>
      <c r="Z202" s="328"/>
      <c r="AA202" s="328"/>
      <c r="AB202" s="328"/>
      <c r="AC202" s="328"/>
      <c r="AD202" s="328"/>
      <c r="AE202" s="328"/>
      <c r="AF202" s="328"/>
      <c r="AG202" s="328"/>
      <c r="AH202" s="328"/>
      <c r="AI202" s="328"/>
      <c r="AJ202" s="328"/>
      <c r="AK202" s="328"/>
      <c r="AL202" s="328"/>
      <c r="AM202" s="328"/>
      <c r="AN202" s="328"/>
      <c r="AO202" s="328"/>
      <c r="AP202" s="328"/>
      <c r="AQ202" s="328"/>
      <c r="AR202" s="328"/>
      <c r="AS202" s="328"/>
      <c r="AT202" s="328"/>
      <c r="AU202" s="328"/>
      <c r="AV202" s="328"/>
      <c r="AW202" s="328"/>
    </row>
    <row r="203" spans="10:49" ht="15"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T203" s="328"/>
      <c r="U203" s="328"/>
      <c r="V203" s="328"/>
      <c r="W203" s="328"/>
      <c r="X203" s="328"/>
      <c r="Y203" s="328"/>
      <c r="Z203" s="328"/>
      <c r="AA203" s="328"/>
      <c r="AB203" s="328"/>
      <c r="AC203" s="328"/>
      <c r="AD203" s="328"/>
      <c r="AE203" s="328"/>
      <c r="AF203" s="328"/>
      <c r="AG203" s="328"/>
      <c r="AH203" s="328"/>
      <c r="AI203" s="328"/>
      <c r="AJ203" s="328"/>
      <c r="AK203" s="328"/>
      <c r="AL203" s="328"/>
      <c r="AM203" s="328"/>
      <c r="AN203" s="328"/>
      <c r="AO203" s="328"/>
      <c r="AP203" s="328"/>
      <c r="AQ203" s="328"/>
      <c r="AR203" s="328"/>
      <c r="AS203" s="328"/>
      <c r="AT203" s="328"/>
      <c r="AU203" s="328"/>
      <c r="AV203" s="328"/>
      <c r="AW203" s="328"/>
    </row>
    <row r="204" spans="10:49" ht="15"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328"/>
      <c r="V204" s="328"/>
      <c r="W204" s="328"/>
      <c r="X204" s="328"/>
      <c r="Y204" s="328"/>
      <c r="Z204" s="328"/>
      <c r="AA204" s="328"/>
      <c r="AB204" s="328"/>
      <c r="AC204" s="328"/>
      <c r="AD204" s="328"/>
      <c r="AE204" s="328"/>
      <c r="AF204" s="328"/>
      <c r="AG204" s="328"/>
      <c r="AH204" s="328"/>
      <c r="AI204" s="328"/>
      <c r="AJ204" s="328"/>
      <c r="AK204" s="328"/>
      <c r="AL204" s="328"/>
      <c r="AM204" s="328"/>
      <c r="AN204" s="328"/>
      <c r="AO204" s="328"/>
      <c r="AP204" s="328"/>
      <c r="AQ204" s="328"/>
      <c r="AR204" s="328"/>
      <c r="AS204" s="328"/>
      <c r="AT204" s="328"/>
      <c r="AU204" s="328"/>
      <c r="AV204" s="328"/>
      <c r="AW204" s="328"/>
    </row>
    <row r="205" spans="10:49" ht="15"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  <c r="AA205" s="328"/>
      <c r="AB205" s="328"/>
      <c r="AC205" s="328"/>
      <c r="AD205" s="328"/>
      <c r="AE205" s="328"/>
      <c r="AF205" s="328"/>
      <c r="AG205" s="328"/>
      <c r="AH205" s="328"/>
      <c r="AI205" s="328"/>
      <c r="AJ205" s="328"/>
      <c r="AK205" s="328"/>
      <c r="AL205" s="328"/>
      <c r="AM205" s="328"/>
      <c r="AN205" s="328"/>
      <c r="AO205" s="328"/>
      <c r="AP205" s="328"/>
      <c r="AQ205" s="328"/>
      <c r="AR205" s="328"/>
      <c r="AS205" s="328"/>
      <c r="AT205" s="328"/>
      <c r="AU205" s="328"/>
      <c r="AV205" s="328"/>
      <c r="AW205" s="328"/>
    </row>
    <row r="206" spans="10:49" ht="15"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328"/>
      <c r="U206" s="328"/>
      <c r="V206" s="328"/>
      <c r="W206" s="328"/>
      <c r="X206" s="328"/>
      <c r="Y206" s="328"/>
      <c r="Z206" s="328"/>
      <c r="AA206" s="328"/>
      <c r="AB206" s="328"/>
      <c r="AC206" s="328"/>
      <c r="AD206" s="328"/>
      <c r="AE206" s="328"/>
      <c r="AF206" s="328"/>
      <c r="AG206" s="328"/>
      <c r="AH206" s="328"/>
      <c r="AI206" s="328"/>
      <c r="AJ206" s="328"/>
      <c r="AK206" s="328"/>
      <c r="AL206" s="328"/>
      <c r="AM206" s="328"/>
      <c r="AN206" s="328"/>
      <c r="AO206" s="328"/>
      <c r="AP206" s="328"/>
      <c r="AQ206" s="328"/>
      <c r="AR206" s="328"/>
      <c r="AS206" s="328"/>
      <c r="AT206" s="328"/>
      <c r="AU206" s="328"/>
      <c r="AV206" s="328"/>
      <c r="AW206" s="328"/>
    </row>
    <row r="207" spans="10:49" ht="15"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328"/>
      <c r="Y207" s="328"/>
      <c r="Z207" s="328"/>
      <c r="AA207" s="328"/>
      <c r="AB207" s="328"/>
      <c r="AC207" s="328"/>
      <c r="AD207" s="328"/>
      <c r="AE207" s="328"/>
      <c r="AF207" s="328"/>
      <c r="AG207" s="328"/>
      <c r="AH207" s="328"/>
      <c r="AI207" s="328"/>
      <c r="AJ207" s="328"/>
      <c r="AK207" s="328"/>
      <c r="AL207" s="328"/>
      <c r="AM207" s="328"/>
      <c r="AN207" s="328"/>
      <c r="AO207" s="328"/>
      <c r="AP207" s="328"/>
      <c r="AQ207" s="328"/>
      <c r="AR207" s="328"/>
      <c r="AS207" s="328"/>
      <c r="AT207" s="328"/>
      <c r="AU207" s="328"/>
      <c r="AV207" s="328"/>
      <c r="AW207" s="328"/>
    </row>
    <row r="208" spans="10:49" ht="15"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  <c r="AI208" s="328"/>
      <c r="AJ208" s="328"/>
      <c r="AK208" s="328"/>
      <c r="AL208" s="328"/>
      <c r="AM208" s="328"/>
      <c r="AN208" s="328"/>
      <c r="AO208" s="328"/>
      <c r="AP208" s="328"/>
      <c r="AQ208" s="328"/>
      <c r="AR208" s="328"/>
      <c r="AS208" s="328"/>
      <c r="AT208" s="328"/>
      <c r="AU208" s="328"/>
      <c r="AV208" s="328"/>
      <c r="AW208" s="328"/>
    </row>
    <row r="209" spans="10:49" ht="15"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328"/>
      <c r="Y209" s="328"/>
      <c r="Z209" s="328"/>
      <c r="AA209" s="328"/>
      <c r="AB209" s="328"/>
      <c r="AC209" s="328"/>
      <c r="AD209" s="328"/>
      <c r="AE209" s="328"/>
      <c r="AF209" s="328"/>
      <c r="AG209" s="328"/>
      <c r="AH209" s="328"/>
      <c r="AI209" s="328"/>
      <c r="AJ209" s="328"/>
      <c r="AK209" s="328"/>
      <c r="AL209" s="328"/>
      <c r="AM209" s="328"/>
      <c r="AN209" s="328"/>
      <c r="AO209" s="328"/>
      <c r="AP209" s="328"/>
      <c r="AQ209" s="328"/>
      <c r="AR209" s="328"/>
      <c r="AS209" s="328"/>
      <c r="AT209" s="328"/>
      <c r="AU209" s="328"/>
      <c r="AV209" s="328"/>
      <c r="AW209" s="328"/>
    </row>
    <row r="210" spans="10:49" ht="15"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8"/>
      <c r="AE210" s="328"/>
      <c r="AF210" s="328"/>
      <c r="AG210" s="328"/>
      <c r="AH210" s="328"/>
      <c r="AI210" s="328"/>
      <c r="AJ210" s="328"/>
      <c r="AK210" s="328"/>
      <c r="AL210" s="328"/>
      <c r="AM210" s="328"/>
      <c r="AN210" s="328"/>
      <c r="AO210" s="328"/>
      <c r="AP210" s="328"/>
      <c r="AQ210" s="328"/>
      <c r="AR210" s="328"/>
      <c r="AS210" s="328"/>
      <c r="AT210" s="328"/>
      <c r="AU210" s="328"/>
      <c r="AV210" s="328"/>
      <c r="AW210" s="328"/>
    </row>
    <row r="211" spans="10:49" ht="15"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328"/>
      <c r="U211" s="328"/>
      <c r="V211" s="328"/>
      <c r="W211" s="328"/>
      <c r="X211" s="328"/>
      <c r="Y211" s="328"/>
      <c r="Z211" s="328"/>
      <c r="AA211" s="328"/>
      <c r="AB211" s="328"/>
      <c r="AC211" s="328"/>
      <c r="AD211" s="328"/>
      <c r="AE211" s="328"/>
      <c r="AF211" s="328"/>
      <c r="AG211" s="328"/>
      <c r="AH211" s="328"/>
      <c r="AI211" s="328"/>
      <c r="AJ211" s="328"/>
      <c r="AK211" s="328"/>
      <c r="AL211" s="328"/>
      <c r="AM211" s="328"/>
      <c r="AN211" s="328"/>
      <c r="AO211" s="328"/>
      <c r="AP211" s="328"/>
      <c r="AQ211" s="328"/>
      <c r="AR211" s="328"/>
      <c r="AS211" s="328"/>
      <c r="AT211" s="328"/>
      <c r="AU211" s="328"/>
      <c r="AV211" s="328"/>
      <c r="AW211" s="328"/>
    </row>
    <row r="212" spans="10:49" ht="15"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  <c r="T212" s="328"/>
      <c r="U212" s="328"/>
      <c r="V212" s="328"/>
      <c r="W212" s="328"/>
      <c r="X212" s="328"/>
      <c r="Y212" s="328"/>
      <c r="Z212" s="328"/>
      <c r="AA212" s="328"/>
      <c r="AB212" s="328"/>
      <c r="AC212" s="328"/>
      <c r="AD212" s="328"/>
      <c r="AE212" s="328"/>
      <c r="AF212" s="328"/>
      <c r="AG212" s="328"/>
      <c r="AH212" s="328"/>
      <c r="AI212" s="328"/>
      <c r="AJ212" s="328"/>
      <c r="AK212" s="328"/>
      <c r="AL212" s="328"/>
      <c r="AM212" s="328"/>
      <c r="AN212" s="328"/>
      <c r="AO212" s="328"/>
      <c r="AP212" s="328"/>
      <c r="AQ212" s="328"/>
      <c r="AR212" s="328"/>
      <c r="AS212" s="328"/>
      <c r="AT212" s="328"/>
      <c r="AU212" s="328"/>
      <c r="AV212" s="328"/>
      <c r="AW212" s="328"/>
    </row>
    <row r="213" spans="10:49" ht="15"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8"/>
      <c r="Y213" s="328"/>
      <c r="Z213" s="328"/>
      <c r="AA213" s="328"/>
      <c r="AB213" s="328"/>
      <c r="AC213" s="328"/>
      <c r="AD213" s="328"/>
      <c r="AE213" s="328"/>
      <c r="AF213" s="328"/>
      <c r="AG213" s="328"/>
      <c r="AH213" s="328"/>
      <c r="AI213" s="328"/>
      <c r="AJ213" s="328"/>
      <c r="AK213" s="328"/>
      <c r="AL213" s="328"/>
      <c r="AM213" s="328"/>
      <c r="AN213" s="328"/>
      <c r="AO213" s="328"/>
      <c r="AP213" s="328"/>
      <c r="AQ213" s="328"/>
      <c r="AR213" s="328"/>
      <c r="AS213" s="328"/>
      <c r="AT213" s="328"/>
      <c r="AU213" s="328"/>
      <c r="AV213" s="328"/>
      <c r="AW213" s="328"/>
    </row>
    <row r="214" spans="10:49" ht="15">
      <c r="J214" s="328"/>
      <c r="K214" s="328"/>
      <c r="L214" s="328"/>
      <c r="M214" s="328"/>
      <c r="N214" s="328"/>
      <c r="O214" s="328"/>
      <c r="P214" s="328"/>
      <c r="Q214" s="328"/>
      <c r="R214" s="328"/>
      <c r="S214" s="328"/>
      <c r="T214" s="328"/>
      <c r="U214" s="328"/>
      <c r="V214" s="328"/>
      <c r="W214" s="328"/>
      <c r="X214" s="328"/>
      <c r="Y214" s="328"/>
      <c r="Z214" s="328"/>
      <c r="AA214" s="328"/>
      <c r="AB214" s="328"/>
      <c r="AC214" s="328"/>
      <c r="AD214" s="328"/>
      <c r="AE214" s="328"/>
      <c r="AF214" s="328"/>
      <c r="AG214" s="328"/>
      <c r="AH214" s="328"/>
      <c r="AI214" s="328"/>
      <c r="AJ214" s="328"/>
      <c r="AK214" s="328"/>
      <c r="AL214" s="328"/>
      <c r="AM214" s="328"/>
      <c r="AN214" s="328"/>
      <c r="AO214" s="328"/>
      <c r="AP214" s="328"/>
      <c r="AQ214" s="328"/>
      <c r="AR214" s="328"/>
      <c r="AS214" s="328"/>
      <c r="AT214" s="328"/>
      <c r="AU214" s="328"/>
      <c r="AV214" s="328"/>
      <c r="AW214" s="328"/>
    </row>
    <row r="215" spans="10:49" ht="15"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328"/>
      <c r="Z215" s="328"/>
      <c r="AA215" s="328"/>
      <c r="AB215" s="328"/>
      <c r="AC215" s="328"/>
      <c r="AD215" s="328"/>
      <c r="AE215" s="328"/>
      <c r="AF215" s="328"/>
      <c r="AG215" s="328"/>
      <c r="AH215" s="328"/>
      <c r="AI215" s="328"/>
      <c r="AJ215" s="328"/>
      <c r="AK215" s="328"/>
      <c r="AL215" s="328"/>
      <c r="AM215" s="328"/>
      <c r="AN215" s="328"/>
      <c r="AO215" s="328"/>
      <c r="AP215" s="328"/>
      <c r="AQ215" s="328"/>
      <c r="AR215" s="328"/>
      <c r="AS215" s="328"/>
      <c r="AT215" s="328"/>
      <c r="AU215" s="328"/>
      <c r="AV215" s="328"/>
      <c r="AW215" s="328"/>
    </row>
    <row r="216" spans="10:49" ht="15"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328"/>
      <c r="U216" s="328"/>
      <c r="V216" s="328"/>
      <c r="W216" s="328"/>
      <c r="X216" s="328"/>
      <c r="Y216" s="328"/>
      <c r="Z216" s="328"/>
      <c r="AA216" s="328"/>
      <c r="AB216" s="328"/>
      <c r="AC216" s="328"/>
      <c r="AD216" s="328"/>
      <c r="AE216" s="328"/>
      <c r="AF216" s="328"/>
      <c r="AG216" s="328"/>
      <c r="AH216" s="328"/>
      <c r="AI216" s="328"/>
      <c r="AJ216" s="328"/>
      <c r="AK216" s="328"/>
      <c r="AL216" s="328"/>
      <c r="AM216" s="328"/>
      <c r="AN216" s="328"/>
      <c r="AO216" s="328"/>
      <c r="AP216" s="328"/>
      <c r="AQ216" s="328"/>
      <c r="AR216" s="328"/>
      <c r="AS216" s="328"/>
      <c r="AT216" s="328"/>
      <c r="AU216" s="328"/>
      <c r="AV216" s="328"/>
      <c r="AW216" s="328"/>
    </row>
    <row r="217" spans="10:49" ht="15"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  <c r="T217" s="328"/>
      <c r="U217" s="328"/>
      <c r="V217" s="328"/>
      <c r="W217" s="328"/>
      <c r="X217" s="328"/>
      <c r="Y217" s="328"/>
      <c r="Z217" s="328"/>
      <c r="AA217" s="328"/>
      <c r="AB217" s="328"/>
      <c r="AC217" s="328"/>
      <c r="AD217" s="328"/>
      <c r="AE217" s="328"/>
      <c r="AF217" s="328"/>
      <c r="AG217" s="328"/>
      <c r="AH217" s="328"/>
      <c r="AI217" s="328"/>
      <c r="AJ217" s="328"/>
      <c r="AK217" s="328"/>
      <c r="AL217" s="328"/>
      <c r="AM217" s="328"/>
      <c r="AN217" s="328"/>
      <c r="AO217" s="328"/>
      <c r="AP217" s="328"/>
      <c r="AQ217" s="328"/>
      <c r="AR217" s="328"/>
      <c r="AS217" s="328"/>
      <c r="AT217" s="328"/>
      <c r="AU217" s="328"/>
      <c r="AV217" s="328"/>
      <c r="AW217" s="328"/>
    </row>
    <row r="218" spans="10:49" ht="15">
      <c r="J218" s="328"/>
      <c r="K218" s="328"/>
      <c r="L218" s="328"/>
      <c r="M218" s="328"/>
      <c r="N218" s="328"/>
      <c r="O218" s="328"/>
      <c r="P218" s="328"/>
      <c r="Q218" s="328"/>
      <c r="R218" s="328"/>
      <c r="S218" s="328"/>
      <c r="T218" s="328"/>
      <c r="U218" s="328"/>
      <c r="V218" s="328"/>
      <c r="W218" s="328"/>
      <c r="X218" s="328"/>
      <c r="Y218" s="328"/>
      <c r="Z218" s="328"/>
      <c r="AA218" s="328"/>
      <c r="AB218" s="328"/>
      <c r="AC218" s="328"/>
      <c r="AD218" s="328"/>
      <c r="AE218" s="328"/>
      <c r="AF218" s="328"/>
      <c r="AG218" s="328"/>
      <c r="AH218" s="328"/>
      <c r="AI218" s="328"/>
      <c r="AJ218" s="328"/>
      <c r="AK218" s="328"/>
      <c r="AL218" s="328"/>
      <c r="AM218" s="328"/>
      <c r="AN218" s="328"/>
      <c r="AO218" s="328"/>
      <c r="AP218" s="328"/>
      <c r="AQ218" s="328"/>
      <c r="AR218" s="328"/>
      <c r="AS218" s="328"/>
      <c r="AT218" s="328"/>
      <c r="AU218" s="328"/>
      <c r="AV218" s="328"/>
      <c r="AW218" s="328"/>
    </row>
    <row r="219" spans="10:49" ht="15"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8"/>
      <c r="Y219" s="328"/>
      <c r="Z219" s="328"/>
      <c r="AA219" s="328"/>
      <c r="AB219" s="328"/>
      <c r="AC219" s="328"/>
      <c r="AD219" s="328"/>
      <c r="AE219" s="328"/>
      <c r="AF219" s="328"/>
      <c r="AG219" s="328"/>
      <c r="AH219" s="328"/>
      <c r="AI219" s="328"/>
      <c r="AJ219" s="328"/>
      <c r="AK219" s="328"/>
      <c r="AL219" s="328"/>
      <c r="AM219" s="328"/>
      <c r="AN219" s="328"/>
      <c r="AO219" s="328"/>
      <c r="AP219" s="328"/>
      <c r="AQ219" s="328"/>
      <c r="AR219" s="328"/>
      <c r="AS219" s="328"/>
      <c r="AT219" s="328"/>
      <c r="AU219" s="328"/>
      <c r="AV219" s="328"/>
      <c r="AW219" s="328"/>
    </row>
    <row r="220" spans="10:49" ht="15"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  <c r="T220" s="328"/>
      <c r="U220" s="328"/>
      <c r="V220" s="328"/>
      <c r="W220" s="328"/>
      <c r="X220" s="328"/>
      <c r="Y220" s="328"/>
      <c r="Z220" s="328"/>
      <c r="AA220" s="328"/>
      <c r="AB220" s="328"/>
      <c r="AC220" s="328"/>
      <c r="AD220" s="328"/>
      <c r="AE220" s="328"/>
      <c r="AF220" s="328"/>
      <c r="AG220" s="328"/>
      <c r="AH220" s="328"/>
      <c r="AI220" s="328"/>
      <c r="AJ220" s="328"/>
      <c r="AK220" s="328"/>
      <c r="AL220" s="328"/>
      <c r="AM220" s="328"/>
      <c r="AN220" s="328"/>
      <c r="AO220" s="328"/>
      <c r="AP220" s="328"/>
      <c r="AQ220" s="328"/>
      <c r="AR220" s="328"/>
      <c r="AS220" s="328"/>
      <c r="AT220" s="328"/>
      <c r="AU220" s="328"/>
      <c r="AV220" s="328"/>
      <c r="AW220" s="328"/>
    </row>
    <row r="221" spans="10:49" ht="15"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  <c r="T221" s="328"/>
      <c r="U221" s="328"/>
      <c r="V221" s="328"/>
      <c r="W221" s="328"/>
      <c r="X221" s="328"/>
      <c r="Y221" s="328"/>
      <c r="Z221" s="328"/>
      <c r="AA221" s="328"/>
      <c r="AB221" s="328"/>
      <c r="AC221" s="328"/>
      <c r="AD221" s="328"/>
      <c r="AE221" s="328"/>
      <c r="AF221" s="328"/>
      <c r="AG221" s="328"/>
      <c r="AH221" s="328"/>
      <c r="AI221" s="328"/>
      <c r="AJ221" s="328"/>
      <c r="AK221" s="328"/>
      <c r="AL221" s="328"/>
      <c r="AM221" s="328"/>
      <c r="AN221" s="328"/>
      <c r="AO221" s="328"/>
      <c r="AP221" s="328"/>
      <c r="AQ221" s="328"/>
      <c r="AR221" s="328"/>
      <c r="AS221" s="328"/>
      <c r="AT221" s="328"/>
      <c r="AU221" s="328"/>
      <c r="AV221" s="328"/>
      <c r="AW221" s="328"/>
    </row>
    <row r="222" spans="10:49" ht="15"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AR222" s="328"/>
      <c r="AS222" s="328"/>
      <c r="AT222" s="328"/>
      <c r="AU222" s="328"/>
      <c r="AV222" s="328"/>
      <c r="AW222" s="328"/>
    </row>
    <row r="223" spans="10:49" ht="15"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  <c r="T223" s="328"/>
      <c r="U223" s="328"/>
      <c r="V223" s="328"/>
      <c r="W223" s="328"/>
      <c r="X223" s="328"/>
      <c r="Y223" s="328"/>
      <c r="Z223" s="328"/>
      <c r="AA223" s="328"/>
      <c r="AB223" s="328"/>
      <c r="AC223" s="328"/>
      <c r="AD223" s="328"/>
      <c r="AE223" s="328"/>
      <c r="AF223" s="328"/>
      <c r="AG223" s="328"/>
      <c r="AH223" s="328"/>
      <c r="AI223" s="328"/>
      <c r="AJ223" s="328"/>
      <c r="AK223" s="328"/>
      <c r="AL223" s="328"/>
      <c r="AM223" s="328"/>
      <c r="AN223" s="328"/>
      <c r="AO223" s="328"/>
      <c r="AP223" s="328"/>
      <c r="AQ223" s="328"/>
      <c r="AR223" s="328"/>
      <c r="AS223" s="328"/>
      <c r="AT223" s="328"/>
      <c r="AU223" s="328"/>
      <c r="AV223" s="328"/>
      <c r="AW223" s="328"/>
    </row>
    <row r="224" spans="10:49" ht="15"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  <c r="T224" s="328"/>
      <c r="U224" s="328"/>
      <c r="V224" s="328"/>
      <c r="W224" s="328"/>
      <c r="X224" s="328"/>
      <c r="Y224" s="328"/>
      <c r="Z224" s="328"/>
      <c r="AA224" s="328"/>
      <c r="AB224" s="328"/>
      <c r="AC224" s="328"/>
      <c r="AD224" s="328"/>
      <c r="AE224" s="328"/>
      <c r="AF224" s="328"/>
      <c r="AG224" s="328"/>
      <c r="AH224" s="328"/>
      <c r="AI224" s="328"/>
      <c r="AJ224" s="328"/>
      <c r="AK224" s="328"/>
      <c r="AL224" s="328"/>
      <c r="AM224" s="328"/>
      <c r="AN224" s="328"/>
      <c r="AO224" s="328"/>
      <c r="AP224" s="328"/>
      <c r="AQ224" s="328"/>
      <c r="AR224" s="328"/>
      <c r="AS224" s="328"/>
      <c r="AT224" s="328"/>
      <c r="AU224" s="328"/>
      <c r="AV224" s="328"/>
      <c r="AW224" s="328"/>
    </row>
    <row r="225" spans="10:49" ht="15"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/>
      <c r="Z225" s="328"/>
      <c r="AA225" s="328"/>
      <c r="AB225" s="328"/>
      <c r="AC225" s="328"/>
      <c r="AD225" s="328"/>
      <c r="AE225" s="328"/>
      <c r="AF225" s="328"/>
      <c r="AG225" s="328"/>
      <c r="AH225" s="328"/>
      <c r="AI225" s="328"/>
      <c r="AJ225" s="328"/>
      <c r="AK225" s="328"/>
      <c r="AL225" s="328"/>
      <c r="AM225" s="328"/>
      <c r="AN225" s="328"/>
      <c r="AO225" s="328"/>
      <c r="AP225" s="328"/>
      <c r="AQ225" s="328"/>
      <c r="AR225" s="328"/>
      <c r="AS225" s="328"/>
      <c r="AT225" s="328"/>
      <c r="AU225" s="328"/>
      <c r="AV225" s="328"/>
      <c r="AW225" s="328"/>
    </row>
    <row r="226" spans="10:49" ht="15"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  <c r="T226" s="328"/>
      <c r="U226" s="328"/>
      <c r="V226" s="328"/>
      <c r="W226" s="328"/>
      <c r="X226" s="328"/>
      <c r="Y226" s="328"/>
      <c r="Z226" s="328"/>
      <c r="AA226" s="328"/>
      <c r="AB226" s="328"/>
      <c r="AC226" s="328"/>
      <c r="AD226" s="328"/>
      <c r="AE226" s="328"/>
      <c r="AF226" s="328"/>
      <c r="AG226" s="328"/>
      <c r="AH226" s="328"/>
      <c r="AI226" s="328"/>
      <c r="AJ226" s="328"/>
      <c r="AK226" s="328"/>
      <c r="AL226" s="328"/>
      <c r="AM226" s="328"/>
      <c r="AN226" s="328"/>
      <c r="AO226" s="328"/>
      <c r="AP226" s="328"/>
      <c r="AQ226" s="328"/>
      <c r="AR226" s="328"/>
      <c r="AS226" s="328"/>
      <c r="AT226" s="328"/>
      <c r="AU226" s="328"/>
      <c r="AV226" s="328"/>
      <c r="AW226" s="328"/>
    </row>
    <row r="227" spans="10:49" ht="15"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328"/>
      <c r="U227" s="328"/>
      <c r="V227" s="328"/>
      <c r="W227" s="328"/>
      <c r="X227" s="328"/>
      <c r="Y227" s="328"/>
      <c r="Z227" s="328"/>
      <c r="AA227" s="328"/>
      <c r="AB227" s="328"/>
      <c r="AC227" s="328"/>
      <c r="AD227" s="328"/>
      <c r="AE227" s="328"/>
      <c r="AF227" s="328"/>
      <c r="AG227" s="328"/>
      <c r="AH227" s="328"/>
      <c r="AI227" s="328"/>
      <c r="AJ227" s="328"/>
      <c r="AK227" s="328"/>
      <c r="AL227" s="328"/>
      <c r="AM227" s="328"/>
      <c r="AN227" s="328"/>
      <c r="AO227" s="328"/>
      <c r="AP227" s="328"/>
      <c r="AQ227" s="328"/>
      <c r="AR227" s="328"/>
      <c r="AS227" s="328"/>
      <c r="AT227" s="328"/>
      <c r="AU227" s="328"/>
      <c r="AV227" s="328"/>
      <c r="AW227" s="328"/>
    </row>
    <row r="228" spans="10:49" ht="15"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T228" s="328"/>
      <c r="U228" s="328"/>
      <c r="V228" s="328"/>
      <c r="W228" s="328"/>
      <c r="X228" s="328"/>
      <c r="Y228" s="328"/>
      <c r="Z228" s="328"/>
      <c r="AA228" s="328"/>
      <c r="AB228" s="328"/>
      <c r="AC228" s="328"/>
      <c r="AD228" s="328"/>
      <c r="AE228" s="328"/>
      <c r="AF228" s="328"/>
      <c r="AG228" s="328"/>
      <c r="AH228" s="328"/>
      <c r="AI228" s="328"/>
      <c r="AJ228" s="328"/>
      <c r="AK228" s="328"/>
      <c r="AL228" s="328"/>
      <c r="AM228" s="328"/>
      <c r="AN228" s="328"/>
      <c r="AO228" s="328"/>
      <c r="AP228" s="328"/>
      <c r="AQ228" s="328"/>
      <c r="AR228" s="328"/>
      <c r="AS228" s="328"/>
      <c r="AT228" s="328"/>
      <c r="AU228" s="328"/>
      <c r="AV228" s="328"/>
      <c r="AW228" s="328"/>
    </row>
    <row r="229" spans="10:49" ht="15"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T229" s="328"/>
      <c r="U229" s="328"/>
      <c r="V229" s="328"/>
      <c r="W229" s="328"/>
      <c r="X229" s="328"/>
      <c r="Y229" s="328"/>
      <c r="Z229" s="328"/>
      <c r="AA229" s="328"/>
      <c r="AB229" s="328"/>
      <c r="AC229" s="328"/>
      <c r="AD229" s="328"/>
      <c r="AE229" s="328"/>
      <c r="AF229" s="328"/>
      <c r="AG229" s="328"/>
      <c r="AH229" s="328"/>
      <c r="AI229" s="328"/>
      <c r="AJ229" s="328"/>
      <c r="AK229" s="328"/>
      <c r="AL229" s="328"/>
      <c r="AM229" s="328"/>
      <c r="AN229" s="328"/>
      <c r="AO229" s="328"/>
      <c r="AP229" s="328"/>
      <c r="AQ229" s="328"/>
      <c r="AR229" s="328"/>
      <c r="AS229" s="328"/>
      <c r="AT229" s="328"/>
      <c r="AU229" s="328"/>
      <c r="AV229" s="328"/>
      <c r="AW229" s="328"/>
    </row>
    <row r="230" spans="10:49" ht="15"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328"/>
      <c r="X230" s="328"/>
      <c r="Y230" s="328"/>
      <c r="Z230" s="328"/>
      <c r="AA230" s="328"/>
      <c r="AB230" s="328"/>
      <c r="AC230" s="328"/>
      <c r="AD230" s="328"/>
      <c r="AE230" s="328"/>
      <c r="AF230" s="328"/>
      <c r="AG230" s="328"/>
      <c r="AH230" s="328"/>
      <c r="AI230" s="328"/>
      <c r="AJ230" s="328"/>
      <c r="AK230" s="328"/>
      <c r="AL230" s="328"/>
      <c r="AM230" s="328"/>
      <c r="AN230" s="328"/>
      <c r="AO230" s="328"/>
      <c r="AP230" s="328"/>
      <c r="AQ230" s="328"/>
      <c r="AR230" s="328"/>
      <c r="AS230" s="328"/>
      <c r="AT230" s="328"/>
      <c r="AU230" s="328"/>
      <c r="AV230" s="328"/>
      <c r="AW230" s="328"/>
    </row>
    <row r="231" spans="10:49" ht="15"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8"/>
      <c r="X231" s="328"/>
      <c r="Y231" s="328"/>
      <c r="Z231" s="328"/>
      <c r="AA231" s="328"/>
      <c r="AB231" s="328"/>
      <c r="AC231" s="328"/>
      <c r="AD231" s="328"/>
      <c r="AE231" s="328"/>
      <c r="AF231" s="328"/>
      <c r="AG231" s="328"/>
      <c r="AH231" s="328"/>
      <c r="AI231" s="328"/>
      <c r="AJ231" s="328"/>
      <c r="AK231" s="328"/>
      <c r="AL231" s="328"/>
      <c r="AM231" s="328"/>
      <c r="AN231" s="328"/>
      <c r="AO231" s="328"/>
      <c r="AP231" s="328"/>
      <c r="AQ231" s="328"/>
      <c r="AR231" s="328"/>
      <c r="AS231" s="328"/>
      <c r="AT231" s="328"/>
      <c r="AU231" s="328"/>
      <c r="AV231" s="328"/>
      <c r="AW231" s="328"/>
    </row>
    <row r="232" spans="10:49" ht="15"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  <c r="AA232" s="328"/>
      <c r="AB232" s="328"/>
      <c r="AC232" s="328"/>
      <c r="AD232" s="328"/>
      <c r="AE232" s="328"/>
      <c r="AF232" s="328"/>
      <c r="AG232" s="328"/>
      <c r="AH232" s="328"/>
      <c r="AI232" s="328"/>
      <c r="AJ232" s="328"/>
      <c r="AK232" s="328"/>
      <c r="AL232" s="328"/>
      <c r="AM232" s="328"/>
      <c r="AN232" s="328"/>
      <c r="AO232" s="328"/>
      <c r="AP232" s="328"/>
      <c r="AQ232" s="328"/>
      <c r="AR232" s="328"/>
      <c r="AS232" s="328"/>
      <c r="AT232" s="328"/>
      <c r="AU232" s="328"/>
      <c r="AV232" s="328"/>
      <c r="AW232" s="328"/>
    </row>
    <row r="233" spans="10:49" ht="15"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  <c r="T233" s="328"/>
      <c r="U233" s="328"/>
      <c r="V233" s="328"/>
      <c r="W233" s="328"/>
      <c r="X233" s="328"/>
      <c r="Y233" s="328"/>
      <c r="Z233" s="328"/>
      <c r="AA233" s="328"/>
      <c r="AB233" s="328"/>
      <c r="AC233" s="328"/>
      <c r="AD233" s="328"/>
      <c r="AE233" s="328"/>
      <c r="AF233" s="328"/>
      <c r="AG233" s="328"/>
      <c r="AH233" s="328"/>
      <c r="AI233" s="328"/>
      <c r="AJ233" s="328"/>
      <c r="AK233" s="328"/>
      <c r="AL233" s="328"/>
      <c r="AM233" s="328"/>
      <c r="AN233" s="328"/>
      <c r="AO233" s="328"/>
      <c r="AP233" s="328"/>
      <c r="AQ233" s="328"/>
      <c r="AR233" s="328"/>
      <c r="AS233" s="328"/>
      <c r="AT233" s="328"/>
      <c r="AU233" s="328"/>
      <c r="AV233" s="328"/>
      <c r="AW233" s="328"/>
    </row>
    <row r="234" spans="10:49" ht="15"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  <c r="T234" s="328"/>
      <c r="U234" s="328"/>
      <c r="V234" s="328"/>
      <c r="W234" s="328"/>
      <c r="X234" s="328"/>
      <c r="Y234" s="328"/>
      <c r="Z234" s="328"/>
      <c r="AA234" s="328"/>
      <c r="AB234" s="328"/>
      <c r="AC234" s="328"/>
      <c r="AD234" s="328"/>
      <c r="AE234" s="328"/>
      <c r="AF234" s="328"/>
      <c r="AG234" s="328"/>
      <c r="AH234" s="328"/>
      <c r="AI234" s="328"/>
      <c r="AJ234" s="328"/>
      <c r="AK234" s="328"/>
      <c r="AL234" s="328"/>
      <c r="AM234" s="328"/>
      <c r="AN234" s="328"/>
      <c r="AO234" s="328"/>
      <c r="AP234" s="328"/>
      <c r="AQ234" s="328"/>
      <c r="AR234" s="328"/>
      <c r="AS234" s="328"/>
      <c r="AT234" s="328"/>
      <c r="AU234" s="328"/>
      <c r="AV234" s="328"/>
      <c r="AW234" s="328"/>
    </row>
    <row r="235" spans="10:49" ht="15"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T235" s="328"/>
      <c r="U235" s="328"/>
      <c r="V235" s="328"/>
      <c r="W235" s="328"/>
      <c r="X235" s="328"/>
      <c r="Y235" s="328"/>
      <c r="Z235" s="328"/>
      <c r="AA235" s="328"/>
      <c r="AB235" s="328"/>
      <c r="AC235" s="328"/>
      <c r="AD235" s="328"/>
      <c r="AE235" s="328"/>
      <c r="AF235" s="328"/>
      <c r="AG235" s="328"/>
      <c r="AH235" s="328"/>
      <c r="AI235" s="328"/>
      <c r="AJ235" s="328"/>
      <c r="AK235" s="328"/>
      <c r="AL235" s="328"/>
      <c r="AM235" s="328"/>
      <c r="AN235" s="328"/>
      <c r="AO235" s="328"/>
      <c r="AP235" s="328"/>
      <c r="AQ235" s="328"/>
      <c r="AR235" s="328"/>
      <c r="AS235" s="328"/>
      <c r="AT235" s="328"/>
      <c r="AU235" s="328"/>
      <c r="AV235" s="328"/>
      <c r="AW235" s="328"/>
    </row>
    <row r="236" spans="10:49" ht="15"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  <c r="T236" s="328"/>
      <c r="U236" s="328"/>
      <c r="V236" s="328"/>
      <c r="W236" s="328"/>
      <c r="X236" s="328"/>
      <c r="Y236" s="328"/>
      <c r="Z236" s="328"/>
      <c r="AA236" s="328"/>
      <c r="AB236" s="328"/>
      <c r="AC236" s="328"/>
      <c r="AD236" s="328"/>
      <c r="AE236" s="328"/>
      <c r="AF236" s="328"/>
      <c r="AG236" s="328"/>
      <c r="AH236" s="328"/>
      <c r="AI236" s="328"/>
      <c r="AJ236" s="328"/>
      <c r="AK236" s="328"/>
      <c r="AL236" s="328"/>
      <c r="AM236" s="328"/>
      <c r="AN236" s="328"/>
      <c r="AO236" s="328"/>
      <c r="AP236" s="328"/>
      <c r="AQ236" s="328"/>
      <c r="AR236" s="328"/>
      <c r="AS236" s="328"/>
      <c r="AT236" s="328"/>
      <c r="AU236" s="328"/>
      <c r="AV236" s="328"/>
      <c r="AW236" s="328"/>
    </row>
    <row r="237" spans="10:49" ht="15"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  <c r="T237" s="328"/>
      <c r="U237" s="328"/>
      <c r="V237" s="328"/>
      <c r="W237" s="328"/>
      <c r="X237" s="328"/>
      <c r="Y237" s="328"/>
      <c r="Z237" s="328"/>
      <c r="AA237" s="328"/>
      <c r="AB237" s="328"/>
      <c r="AC237" s="328"/>
      <c r="AD237" s="328"/>
      <c r="AE237" s="328"/>
      <c r="AF237" s="328"/>
      <c r="AG237" s="328"/>
      <c r="AH237" s="328"/>
      <c r="AI237" s="328"/>
      <c r="AJ237" s="328"/>
      <c r="AK237" s="328"/>
      <c r="AL237" s="328"/>
      <c r="AM237" s="328"/>
      <c r="AN237" s="328"/>
      <c r="AO237" s="328"/>
      <c r="AP237" s="328"/>
      <c r="AQ237" s="328"/>
      <c r="AR237" s="328"/>
      <c r="AS237" s="328"/>
      <c r="AT237" s="328"/>
      <c r="AU237" s="328"/>
      <c r="AV237" s="328"/>
      <c r="AW237" s="328"/>
    </row>
    <row r="238" spans="10:49" ht="15"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T238" s="328"/>
      <c r="U238" s="328"/>
      <c r="V238" s="328"/>
      <c r="W238" s="328"/>
      <c r="X238" s="328"/>
      <c r="Y238" s="328"/>
      <c r="Z238" s="328"/>
      <c r="AA238" s="328"/>
      <c r="AB238" s="328"/>
      <c r="AC238" s="328"/>
      <c r="AD238" s="328"/>
      <c r="AE238" s="328"/>
      <c r="AF238" s="328"/>
      <c r="AG238" s="328"/>
      <c r="AH238" s="328"/>
      <c r="AI238" s="328"/>
      <c r="AJ238" s="328"/>
      <c r="AK238" s="328"/>
      <c r="AL238" s="328"/>
      <c r="AM238" s="328"/>
      <c r="AN238" s="328"/>
      <c r="AO238" s="328"/>
      <c r="AP238" s="328"/>
      <c r="AQ238" s="328"/>
      <c r="AR238" s="328"/>
      <c r="AS238" s="328"/>
      <c r="AT238" s="328"/>
      <c r="AU238" s="328"/>
      <c r="AV238" s="328"/>
      <c r="AW238" s="328"/>
    </row>
    <row r="239" spans="10:49" ht="15"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T239" s="328"/>
      <c r="U239" s="328"/>
      <c r="V239" s="328"/>
      <c r="W239" s="328"/>
      <c r="X239" s="328"/>
      <c r="Y239" s="328"/>
      <c r="Z239" s="328"/>
      <c r="AA239" s="328"/>
      <c r="AB239" s="328"/>
      <c r="AC239" s="328"/>
      <c r="AD239" s="328"/>
      <c r="AE239" s="328"/>
      <c r="AF239" s="328"/>
      <c r="AG239" s="328"/>
      <c r="AH239" s="328"/>
      <c r="AI239" s="328"/>
      <c r="AJ239" s="328"/>
      <c r="AK239" s="328"/>
      <c r="AL239" s="328"/>
      <c r="AM239" s="328"/>
      <c r="AN239" s="328"/>
      <c r="AO239" s="328"/>
      <c r="AP239" s="328"/>
      <c r="AQ239" s="328"/>
      <c r="AR239" s="328"/>
      <c r="AS239" s="328"/>
      <c r="AT239" s="328"/>
      <c r="AU239" s="328"/>
      <c r="AV239" s="328"/>
      <c r="AW239" s="328"/>
    </row>
    <row r="240" spans="10:49" ht="15"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  <c r="T240" s="328"/>
      <c r="U240" s="328"/>
      <c r="V240" s="328"/>
      <c r="W240" s="328"/>
      <c r="X240" s="328"/>
      <c r="Y240" s="328"/>
      <c r="Z240" s="328"/>
      <c r="AA240" s="328"/>
      <c r="AB240" s="328"/>
      <c r="AC240" s="328"/>
      <c r="AD240" s="328"/>
      <c r="AE240" s="328"/>
      <c r="AF240" s="328"/>
      <c r="AG240" s="328"/>
      <c r="AH240" s="328"/>
      <c r="AI240" s="328"/>
      <c r="AJ240" s="328"/>
      <c r="AK240" s="328"/>
      <c r="AL240" s="328"/>
      <c r="AM240" s="328"/>
      <c r="AN240" s="328"/>
      <c r="AO240" s="328"/>
      <c r="AP240" s="328"/>
      <c r="AQ240" s="328"/>
      <c r="AR240" s="328"/>
      <c r="AS240" s="328"/>
      <c r="AT240" s="328"/>
      <c r="AU240" s="328"/>
      <c r="AV240" s="328"/>
      <c r="AW240" s="328"/>
    </row>
    <row r="241" spans="10:49" ht="15"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  <c r="T241" s="328"/>
      <c r="U241" s="328"/>
      <c r="V241" s="328"/>
      <c r="W241" s="328"/>
      <c r="X241" s="328"/>
      <c r="Y241" s="328"/>
      <c r="Z241" s="328"/>
      <c r="AA241" s="328"/>
      <c r="AB241" s="328"/>
      <c r="AC241" s="328"/>
      <c r="AD241" s="328"/>
      <c r="AE241" s="328"/>
      <c r="AF241" s="328"/>
      <c r="AG241" s="328"/>
      <c r="AH241" s="328"/>
      <c r="AI241" s="328"/>
      <c r="AJ241" s="328"/>
      <c r="AK241" s="328"/>
      <c r="AL241" s="328"/>
      <c r="AM241" s="328"/>
      <c r="AN241" s="328"/>
      <c r="AO241" s="328"/>
      <c r="AP241" s="328"/>
      <c r="AQ241" s="328"/>
      <c r="AR241" s="328"/>
      <c r="AS241" s="328"/>
      <c r="AT241" s="328"/>
      <c r="AU241" s="328"/>
      <c r="AV241" s="328"/>
      <c r="AW241" s="328"/>
    </row>
    <row r="242" spans="10:49" ht="15"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  <c r="T242" s="328"/>
      <c r="U242" s="328"/>
      <c r="V242" s="328"/>
      <c r="W242" s="328"/>
      <c r="X242" s="328"/>
      <c r="Y242" s="328"/>
      <c r="Z242" s="328"/>
      <c r="AA242" s="328"/>
      <c r="AB242" s="328"/>
      <c r="AC242" s="328"/>
      <c r="AD242" s="328"/>
      <c r="AE242" s="328"/>
      <c r="AF242" s="328"/>
      <c r="AG242" s="328"/>
      <c r="AH242" s="328"/>
      <c r="AI242" s="328"/>
      <c r="AJ242" s="328"/>
      <c r="AK242" s="328"/>
      <c r="AL242" s="328"/>
      <c r="AM242" s="328"/>
      <c r="AN242" s="328"/>
      <c r="AO242" s="328"/>
      <c r="AP242" s="328"/>
      <c r="AQ242" s="328"/>
      <c r="AR242" s="328"/>
      <c r="AS242" s="328"/>
      <c r="AT242" s="328"/>
      <c r="AU242" s="328"/>
      <c r="AV242" s="328"/>
      <c r="AW242" s="328"/>
    </row>
    <row r="243" spans="10:49" ht="15"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8"/>
      <c r="Y243" s="328"/>
      <c r="Z243" s="328"/>
      <c r="AA243" s="328"/>
      <c r="AB243" s="328"/>
      <c r="AC243" s="328"/>
      <c r="AD243" s="328"/>
      <c r="AE243" s="328"/>
      <c r="AF243" s="328"/>
      <c r="AG243" s="328"/>
      <c r="AH243" s="328"/>
      <c r="AI243" s="328"/>
      <c r="AJ243" s="328"/>
      <c r="AK243" s="328"/>
      <c r="AL243" s="328"/>
      <c r="AM243" s="328"/>
      <c r="AN243" s="328"/>
      <c r="AO243" s="328"/>
      <c r="AP243" s="328"/>
      <c r="AQ243" s="328"/>
      <c r="AR243" s="328"/>
      <c r="AS243" s="328"/>
      <c r="AT243" s="328"/>
      <c r="AU243" s="328"/>
      <c r="AV243" s="328"/>
      <c r="AW243" s="328"/>
    </row>
    <row r="244" spans="10:49" ht="15"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  <c r="T244" s="328"/>
      <c r="U244" s="328"/>
      <c r="V244" s="328"/>
      <c r="W244" s="328"/>
      <c r="X244" s="328"/>
      <c r="Y244" s="328"/>
      <c r="Z244" s="328"/>
      <c r="AA244" s="328"/>
      <c r="AB244" s="328"/>
      <c r="AC244" s="328"/>
      <c r="AD244" s="328"/>
      <c r="AE244" s="328"/>
      <c r="AF244" s="328"/>
      <c r="AG244" s="328"/>
      <c r="AH244" s="328"/>
      <c r="AI244" s="328"/>
      <c r="AJ244" s="328"/>
      <c r="AK244" s="328"/>
      <c r="AL244" s="328"/>
      <c r="AM244" s="328"/>
      <c r="AN244" s="328"/>
      <c r="AO244" s="328"/>
      <c r="AP244" s="328"/>
      <c r="AQ244" s="328"/>
      <c r="AR244" s="328"/>
      <c r="AS244" s="328"/>
      <c r="AT244" s="328"/>
      <c r="AU244" s="328"/>
      <c r="AV244" s="328"/>
      <c r="AW244" s="328"/>
    </row>
    <row r="245" spans="10:49" ht="15"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  <c r="T245" s="328"/>
      <c r="U245" s="328"/>
      <c r="V245" s="328"/>
      <c r="W245" s="328"/>
      <c r="X245" s="328"/>
      <c r="Y245" s="328"/>
      <c r="Z245" s="328"/>
      <c r="AA245" s="328"/>
      <c r="AB245" s="328"/>
      <c r="AC245" s="328"/>
      <c r="AD245" s="328"/>
      <c r="AE245" s="328"/>
      <c r="AF245" s="328"/>
      <c r="AG245" s="328"/>
      <c r="AH245" s="328"/>
      <c r="AI245" s="328"/>
      <c r="AJ245" s="328"/>
      <c r="AK245" s="328"/>
      <c r="AL245" s="328"/>
      <c r="AM245" s="328"/>
      <c r="AN245" s="328"/>
      <c r="AO245" s="328"/>
      <c r="AP245" s="328"/>
      <c r="AQ245" s="328"/>
      <c r="AR245" s="328"/>
      <c r="AS245" s="328"/>
      <c r="AT245" s="328"/>
      <c r="AU245" s="328"/>
      <c r="AV245" s="328"/>
      <c r="AW245" s="328"/>
    </row>
    <row r="246" spans="10:49" ht="15"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  <c r="T246" s="328"/>
      <c r="U246" s="328"/>
      <c r="V246" s="328"/>
      <c r="W246" s="328"/>
      <c r="X246" s="328"/>
      <c r="Y246" s="328"/>
      <c r="Z246" s="328"/>
      <c r="AA246" s="328"/>
      <c r="AB246" s="328"/>
      <c r="AC246" s="328"/>
      <c r="AD246" s="328"/>
      <c r="AE246" s="328"/>
      <c r="AF246" s="328"/>
      <c r="AG246" s="328"/>
      <c r="AH246" s="328"/>
      <c r="AI246" s="328"/>
      <c r="AJ246" s="328"/>
      <c r="AK246" s="328"/>
      <c r="AL246" s="328"/>
      <c r="AM246" s="328"/>
      <c r="AN246" s="328"/>
      <c r="AO246" s="328"/>
      <c r="AP246" s="328"/>
      <c r="AQ246" s="328"/>
      <c r="AR246" s="328"/>
      <c r="AS246" s="328"/>
      <c r="AT246" s="328"/>
      <c r="AU246" s="328"/>
      <c r="AV246" s="328"/>
      <c r="AW246" s="328"/>
    </row>
    <row r="247" spans="10:49" ht="15"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  <c r="T247" s="328"/>
      <c r="U247" s="328"/>
      <c r="V247" s="328"/>
      <c r="W247" s="328"/>
      <c r="X247" s="328"/>
      <c r="Y247" s="328"/>
      <c r="Z247" s="328"/>
      <c r="AA247" s="328"/>
      <c r="AB247" s="328"/>
      <c r="AC247" s="328"/>
      <c r="AD247" s="328"/>
      <c r="AE247" s="328"/>
      <c r="AF247" s="328"/>
      <c r="AG247" s="328"/>
      <c r="AH247" s="328"/>
      <c r="AI247" s="328"/>
      <c r="AJ247" s="328"/>
      <c r="AK247" s="328"/>
      <c r="AL247" s="328"/>
      <c r="AM247" s="328"/>
      <c r="AN247" s="328"/>
      <c r="AO247" s="328"/>
      <c r="AP247" s="328"/>
      <c r="AQ247" s="328"/>
      <c r="AR247" s="328"/>
      <c r="AS247" s="328"/>
      <c r="AT247" s="328"/>
      <c r="AU247" s="328"/>
      <c r="AV247" s="328"/>
      <c r="AW247" s="328"/>
    </row>
    <row r="248" spans="10:49" ht="15"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  <c r="T248" s="328"/>
      <c r="U248" s="328"/>
      <c r="V248" s="328"/>
      <c r="W248" s="328"/>
      <c r="X248" s="328"/>
      <c r="Y248" s="328"/>
      <c r="Z248" s="328"/>
      <c r="AA248" s="328"/>
      <c r="AB248" s="328"/>
      <c r="AC248" s="328"/>
      <c r="AD248" s="328"/>
      <c r="AE248" s="328"/>
      <c r="AF248" s="328"/>
      <c r="AG248" s="328"/>
      <c r="AH248" s="328"/>
      <c r="AI248" s="328"/>
      <c r="AJ248" s="328"/>
      <c r="AK248" s="328"/>
      <c r="AL248" s="328"/>
      <c r="AM248" s="328"/>
      <c r="AN248" s="328"/>
      <c r="AO248" s="328"/>
      <c r="AP248" s="328"/>
      <c r="AQ248" s="328"/>
      <c r="AR248" s="328"/>
      <c r="AS248" s="328"/>
      <c r="AT248" s="328"/>
      <c r="AU248" s="328"/>
      <c r="AV248" s="328"/>
      <c r="AW248" s="328"/>
    </row>
    <row r="249" spans="10:49" ht="15"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8"/>
      <c r="V249" s="328"/>
      <c r="W249" s="328"/>
      <c r="X249" s="328"/>
      <c r="Y249" s="328"/>
      <c r="Z249" s="328"/>
      <c r="AA249" s="328"/>
      <c r="AB249" s="328"/>
      <c r="AC249" s="328"/>
      <c r="AD249" s="328"/>
      <c r="AE249" s="328"/>
      <c r="AF249" s="328"/>
      <c r="AG249" s="328"/>
      <c r="AH249" s="328"/>
      <c r="AI249" s="328"/>
      <c r="AJ249" s="328"/>
      <c r="AK249" s="328"/>
      <c r="AL249" s="328"/>
      <c r="AM249" s="328"/>
      <c r="AN249" s="328"/>
      <c r="AO249" s="328"/>
      <c r="AP249" s="328"/>
      <c r="AQ249" s="328"/>
      <c r="AR249" s="328"/>
      <c r="AS249" s="328"/>
      <c r="AT249" s="328"/>
      <c r="AU249" s="328"/>
      <c r="AV249" s="328"/>
      <c r="AW249" s="328"/>
    </row>
    <row r="250" spans="10:49" ht="15">
      <c r="J250" s="328"/>
      <c r="K250" s="328"/>
      <c r="L250" s="328"/>
      <c r="M250" s="328"/>
      <c r="N250" s="328"/>
      <c r="O250" s="328"/>
      <c r="P250" s="328"/>
      <c r="Q250" s="328"/>
      <c r="R250" s="328"/>
      <c r="S250" s="328"/>
      <c r="T250" s="328"/>
      <c r="U250" s="328"/>
      <c r="V250" s="328"/>
      <c r="W250" s="328"/>
      <c r="X250" s="328"/>
      <c r="Y250" s="328"/>
      <c r="Z250" s="328"/>
      <c r="AA250" s="328"/>
      <c r="AB250" s="328"/>
      <c r="AC250" s="328"/>
      <c r="AD250" s="328"/>
      <c r="AE250" s="328"/>
      <c r="AF250" s="328"/>
      <c r="AG250" s="328"/>
      <c r="AH250" s="328"/>
      <c r="AI250" s="328"/>
      <c r="AJ250" s="328"/>
      <c r="AK250" s="328"/>
      <c r="AL250" s="328"/>
      <c r="AM250" s="328"/>
      <c r="AN250" s="328"/>
      <c r="AO250" s="328"/>
      <c r="AP250" s="328"/>
      <c r="AQ250" s="328"/>
      <c r="AR250" s="328"/>
      <c r="AS250" s="328"/>
      <c r="AT250" s="328"/>
      <c r="AU250" s="328"/>
      <c r="AV250" s="328"/>
      <c r="AW250" s="328"/>
    </row>
    <row r="251" spans="10:49" ht="15">
      <c r="J251" s="328"/>
      <c r="K251" s="328"/>
      <c r="L251" s="328"/>
      <c r="M251" s="328"/>
      <c r="N251" s="328"/>
      <c r="O251" s="328"/>
      <c r="P251" s="328"/>
      <c r="Q251" s="328"/>
      <c r="R251" s="328"/>
      <c r="S251" s="328"/>
      <c r="T251" s="328"/>
      <c r="U251" s="328"/>
      <c r="V251" s="328"/>
      <c r="W251" s="328"/>
      <c r="X251" s="328"/>
      <c r="Y251" s="328"/>
      <c r="Z251" s="328"/>
      <c r="AA251" s="328"/>
      <c r="AB251" s="328"/>
      <c r="AC251" s="328"/>
      <c r="AD251" s="328"/>
      <c r="AE251" s="328"/>
      <c r="AF251" s="328"/>
      <c r="AG251" s="328"/>
      <c r="AH251" s="328"/>
      <c r="AI251" s="328"/>
      <c r="AJ251" s="328"/>
      <c r="AK251" s="328"/>
      <c r="AL251" s="328"/>
      <c r="AM251" s="328"/>
      <c r="AN251" s="328"/>
      <c r="AO251" s="328"/>
      <c r="AP251" s="328"/>
      <c r="AQ251" s="328"/>
      <c r="AR251" s="328"/>
      <c r="AS251" s="328"/>
      <c r="AT251" s="328"/>
      <c r="AU251" s="328"/>
      <c r="AV251" s="328"/>
      <c r="AW251" s="328"/>
    </row>
    <row r="252" spans="10:49" ht="15"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28"/>
      <c r="AC252" s="328"/>
      <c r="AD252" s="328"/>
      <c r="AE252" s="328"/>
      <c r="AF252" s="328"/>
      <c r="AG252" s="328"/>
      <c r="AH252" s="328"/>
      <c r="AI252" s="328"/>
      <c r="AJ252" s="328"/>
      <c r="AK252" s="328"/>
      <c r="AL252" s="328"/>
      <c r="AM252" s="328"/>
      <c r="AN252" s="328"/>
      <c r="AO252" s="328"/>
      <c r="AP252" s="328"/>
      <c r="AQ252" s="328"/>
      <c r="AR252" s="328"/>
      <c r="AS252" s="328"/>
      <c r="AT252" s="328"/>
      <c r="AU252" s="328"/>
      <c r="AV252" s="328"/>
      <c r="AW252" s="328"/>
    </row>
    <row r="253" spans="10:49" ht="15">
      <c r="J253" s="328"/>
      <c r="K253" s="328"/>
      <c r="L253" s="328"/>
      <c r="M253" s="328"/>
      <c r="N253" s="328"/>
      <c r="O253" s="328"/>
      <c r="P253" s="328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  <c r="AA253" s="328"/>
      <c r="AB253" s="328"/>
      <c r="AC253" s="328"/>
      <c r="AD253" s="328"/>
      <c r="AE253" s="328"/>
      <c r="AF253" s="328"/>
      <c r="AG253" s="328"/>
      <c r="AH253" s="328"/>
      <c r="AI253" s="328"/>
      <c r="AJ253" s="328"/>
      <c r="AK253" s="328"/>
      <c r="AL253" s="328"/>
      <c r="AM253" s="328"/>
      <c r="AN253" s="328"/>
      <c r="AO253" s="328"/>
      <c r="AP253" s="328"/>
      <c r="AQ253" s="328"/>
      <c r="AR253" s="328"/>
      <c r="AS253" s="328"/>
      <c r="AT253" s="328"/>
      <c r="AU253" s="328"/>
      <c r="AV253" s="328"/>
      <c r="AW253" s="328"/>
    </row>
    <row r="254" spans="10:49" ht="15"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8"/>
      <c r="AD254" s="328"/>
      <c r="AE254" s="328"/>
      <c r="AF254" s="328"/>
      <c r="AG254" s="328"/>
      <c r="AH254" s="328"/>
      <c r="AI254" s="328"/>
      <c r="AJ254" s="328"/>
      <c r="AK254" s="328"/>
      <c r="AL254" s="328"/>
      <c r="AM254" s="328"/>
      <c r="AN254" s="328"/>
      <c r="AO254" s="328"/>
      <c r="AP254" s="328"/>
      <c r="AQ254" s="328"/>
      <c r="AR254" s="328"/>
      <c r="AS254" s="328"/>
      <c r="AT254" s="328"/>
      <c r="AU254" s="328"/>
      <c r="AV254" s="328"/>
      <c r="AW254" s="328"/>
    </row>
    <row r="255" spans="10:49" ht="15"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  <c r="AI255" s="328"/>
      <c r="AJ255" s="328"/>
      <c r="AK255" s="328"/>
      <c r="AL255" s="328"/>
      <c r="AM255" s="328"/>
      <c r="AN255" s="328"/>
      <c r="AO255" s="328"/>
      <c r="AP255" s="328"/>
      <c r="AQ255" s="328"/>
      <c r="AR255" s="328"/>
      <c r="AS255" s="328"/>
      <c r="AT255" s="328"/>
      <c r="AU255" s="328"/>
      <c r="AV255" s="328"/>
      <c r="AW255" s="328"/>
    </row>
    <row r="256" spans="10:49" ht="15"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T256" s="328"/>
      <c r="U256" s="328"/>
      <c r="V256" s="328"/>
      <c r="W256" s="328"/>
      <c r="X256" s="328"/>
      <c r="Y256" s="328"/>
      <c r="Z256" s="328"/>
      <c r="AA256" s="328"/>
      <c r="AB256" s="328"/>
      <c r="AC256" s="328"/>
      <c r="AD256" s="328"/>
      <c r="AE256" s="328"/>
      <c r="AF256" s="328"/>
      <c r="AG256" s="328"/>
      <c r="AH256" s="328"/>
      <c r="AI256" s="328"/>
      <c r="AJ256" s="328"/>
      <c r="AK256" s="328"/>
      <c r="AL256" s="328"/>
      <c r="AM256" s="328"/>
      <c r="AN256" s="328"/>
      <c r="AO256" s="328"/>
      <c r="AP256" s="328"/>
      <c r="AQ256" s="328"/>
      <c r="AR256" s="328"/>
      <c r="AS256" s="328"/>
      <c r="AT256" s="328"/>
      <c r="AU256" s="328"/>
      <c r="AV256" s="328"/>
      <c r="AW256" s="328"/>
    </row>
    <row r="257" spans="10:49" ht="15"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  <c r="AA257" s="328"/>
      <c r="AB257" s="328"/>
      <c r="AC257" s="328"/>
      <c r="AD257" s="328"/>
      <c r="AE257" s="328"/>
      <c r="AF257" s="328"/>
      <c r="AG257" s="328"/>
      <c r="AH257" s="328"/>
      <c r="AI257" s="328"/>
      <c r="AJ257" s="328"/>
      <c r="AK257" s="328"/>
      <c r="AL257" s="328"/>
      <c r="AM257" s="328"/>
      <c r="AN257" s="328"/>
      <c r="AO257" s="328"/>
      <c r="AP257" s="328"/>
      <c r="AQ257" s="328"/>
      <c r="AR257" s="328"/>
      <c r="AS257" s="328"/>
      <c r="AT257" s="328"/>
      <c r="AU257" s="328"/>
      <c r="AV257" s="328"/>
      <c r="AW257" s="328"/>
    </row>
    <row r="258" spans="10:49" ht="15"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  <c r="T258" s="328"/>
      <c r="U258" s="328"/>
      <c r="V258" s="328"/>
      <c r="W258" s="328"/>
      <c r="X258" s="328"/>
      <c r="Y258" s="328"/>
      <c r="Z258" s="328"/>
      <c r="AA258" s="328"/>
      <c r="AB258" s="328"/>
      <c r="AC258" s="328"/>
      <c r="AD258" s="328"/>
      <c r="AE258" s="328"/>
      <c r="AF258" s="328"/>
      <c r="AG258" s="328"/>
      <c r="AH258" s="328"/>
      <c r="AI258" s="328"/>
      <c r="AJ258" s="328"/>
      <c r="AK258" s="328"/>
      <c r="AL258" s="328"/>
      <c r="AM258" s="328"/>
      <c r="AN258" s="328"/>
      <c r="AO258" s="328"/>
      <c r="AP258" s="328"/>
      <c r="AQ258" s="328"/>
      <c r="AR258" s="328"/>
      <c r="AS258" s="328"/>
      <c r="AT258" s="328"/>
      <c r="AU258" s="328"/>
      <c r="AV258" s="328"/>
      <c r="AW258" s="328"/>
    </row>
    <row r="259" spans="10:49" ht="15">
      <c r="J259" s="328"/>
      <c r="K259" s="328"/>
      <c r="L259" s="328"/>
      <c r="M259" s="328"/>
      <c r="N259" s="328"/>
      <c r="O259" s="328"/>
      <c r="P259" s="328"/>
      <c r="Q259" s="328"/>
      <c r="R259" s="328"/>
      <c r="S259" s="328"/>
      <c r="T259" s="328"/>
      <c r="U259" s="328"/>
      <c r="V259" s="328"/>
      <c r="W259" s="328"/>
      <c r="X259" s="328"/>
      <c r="Y259" s="328"/>
      <c r="Z259" s="328"/>
      <c r="AA259" s="328"/>
      <c r="AB259" s="328"/>
      <c r="AC259" s="328"/>
      <c r="AD259" s="328"/>
      <c r="AE259" s="328"/>
      <c r="AF259" s="328"/>
      <c r="AG259" s="328"/>
      <c r="AH259" s="328"/>
      <c r="AI259" s="328"/>
      <c r="AJ259" s="328"/>
      <c r="AK259" s="328"/>
      <c r="AL259" s="328"/>
      <c r="AM259" s="328"/>
      <c r="AN259" s="328"/>
      <c r="AO259" s="328"/>
      <c r="AP259" s="328"/>
      <c r="AQ259" s="328"/>
      <c r="AR259" s="328"/>
      <c r="AS259" s="328"/>
      <c r="AT259" s="328"/>
      <c r="AU259" s="328"/>
      <c r="AV259" s="328"/>
      <c r="AW259" s="328"/>
    </row>
    <row r="260" spans="10:49" ht="15">
      <c r="J260" s="328"/>
      <c r="K260" s="328"/>
      <c r="L260" s="328"/>
      <c r="M260" s="328"/>
      <c r="N260" s="328"/>
      <c r="O260" s="328"/>
      <c r="P260" s="328"/>
      <c r="Q260" s="328"/>
      <c r="R260" s="328"/>
      <c r="S260" s="328"/>
      <c r="T260" s="328"/>
      <c r="U260" s="328"/>
      <c r="V260" s="328"/>
      <c r="W260" s="328"/>
      <c r="X260" s="328"/>
      <c r="Y260" s="328"/>
      <c r="Z260" s="328"/>
      <c r="AA260" s="328"/>
      <c r="AB260" s="328"/>
      <c r="AC260" s="328"/>
      <c r="AD260" s="328"/>
      <c r="AE260" s="328"/>
      <c r="AF260" s="328"/>
      <c r="AG260" s="328"/>
      <c r="AH260" s="328"/>
      <c r="AI260" s="328"/>
      <c r="AJ260" s="328"/>
      <c r="AK260" s="328"/>
      <c r="AL260" s="328"/>
      <c r="AM260" s="328"/>
      <c r="AN260" s="328"/>
      <c r="AO260" s="328"/>
      <c r="AP260" s="328"/>
      <c r="AQ260" s="328"/>
      <c r="AR260" s="328"/>
      <c r="AS260" s="328"/>
      <c r="AT260" s="328"/>
      <c r="AU260" s="328"/>
      <c r="AV260" s="328"/>
      <c r="AW260" s="328"/>
    </row>
    <row r="261" spans="10:49" ht="15">
      <c r="J261" s="328"/>
      <c r="K261" s="328"/>
      <c r="L261" s="328"/>
      <c r="M261" s="328"/>
      <c r="N261" s="328"/>
      <c r="O261" s="328"/>
      <c r="P261" s="328"/>
      <c r="Q261" s="328"/>
      <c r="R261" s="328"/>
      <c r="S261" s="328"/>
      <c r="T261" s="328"/>
      <c r="U261" s="328"/>
      <c r="V261" s="328"/>
      <c r="W261" s="328"/>
      <c r="X261" s="328"/>
      <c r="Y261" s="328"/>
      <c r="Z261" s="328"/>
      <c r="AA261" s="328"/>
      <c r="AB261" s="328"/>
      <c r="AC261" s="328"/>
      <c r="AD261" s="328"/>
      <c r="AE261" s="328"/>
      <c r="AF261" s="328"/>
      <c r="AG261" s="328"/>
      <c r="AH261" s="328"/>
      <c r="AI261" s="328"/>
      <c r="AJ261" s="328"/>
      <c r="AK261" s="328"/>
      <c r="AL261" s="328"/>
      <c r="AM261" s="328"/>
      <c r="AN261" s="328"/>
      <c r="AO261" s="328"/>
      <c r="AP261" s="328"/>
      <c r="AQ261" s="328"/>
      <c r="AR261" s="328"/>
      <c r="AS261" s="328"/>
      <c r="AT261" s="328"/>
      <c r="AU261" s="328"/>
      <c r="AV261" s="328"/>
      <c r="AW261" s="328"/>
    </row>
    <row r="262" spans="10:49" ht="15">
      <c r="J262" s="328"/>
      <c r="K262" s="328"/>
      <c r="L262" s="328"/>
      <c r="M262" s="328"/>
      <c r="N262" s="328"/>
      <c r="O262" s="328"/>
      <c r="P262" s="328"/>
      <c r="Q262" s="328"/>
      <c r="R262" s="328"/>
      <c r="S262" s="328"/>
      <c r="T262" s="328"/>
      <c r="U262" s="328"/>
      <c r="V262" s="328"/>
      <c r="W262" s="328"/>
      <c r="X262" s="328"/>
      <c r="Y262" s="328"/>
      <c r="Z262" s="328"/>
      <c r="AA262" s="328"/>
      <c r="AB262" s="328"/>
      <c r="AC262" s="328"/>
      <c r="AD262" s="328"/>
      <c r="AE262" s="328"/>
      <c r="AF262" s="328"/>
      <c r="AG262" s="328"/>
      <c r="AH262" s="328"/>
      <c r="AI262" s="328"/>
      <c r="AJ262" s="328"/>
      <c r="AK262" s="328"/>
      <c r="AL262" s="328"/>
      <c r="AM262" s="328"/>
      <c r="AN262" s="328"/>
      <c r="AO262" s="328"/>
      <c r="AP262" s="328"/>
      <c r="AQ262" s="328"/>
      <c r="AR262" s="328"/>
      <c r="AS262" s="328"/>
      <c r="AT262" s="328"/>
      <c r="AU262" s="328"/>
      <c r="AV262" s="328"/>
      <c r="AW262" s="328"/>
    </row>
    <row r="263" spans="10:49" ht="15"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T263" s="328"/>
      <c r="U263" s="328"/>
      <c r="V263" s="328"/>
      <c r="W263" s="328"/>
      <c r="X263" s="328"/>
      <c r="Y263" s="328"/>
      <c r="Z263" s="328"/>
      <c r="AA263" s="328"/>
      <c r="AB263" s="328"/>
      <c r="AC263" s="328"/>
      <c r="AD263" s="328"/>
      <c r="AE263" s="328"/>
      <c r="AF263" s="328"/>
      <c r="AG263" s="328"/>
      <c r="AH263" s="328"/>
      <c r="AI263" s="328"/>
      <c r="AJ263" s="328"/>
      <c r="AK263" s="328"/>
      <c r="AL263" s="328"/>
      <c r="AM263" s="328"/>
      <c r="AN263" s="328"/>
      <c r="AO263" s="328"/>
      <c r="AP263" s="328"/>
      <c r="AQ263" s="328"/>
      <c r="AR263" s="328"/>
      <c r="AS263" s="328"/>
      <c r="AT263" s="328"/>
      <c r="AU263" s="328"/>
      <c r="AV263" s="328"/>
      <c r="AW263" s="328"/>
    </row>
    <row r="264" spans="10:49" ht="15">
      <c r="J264" s="328"/>
      <c r="K264" s="328"/>
      <c r="L264" s="328"/>
      <c r="M264" s="328"/>
      <c r="N264" s="328"/>
      <c r="O264" s="328"/>
      <c r="P264" s="328"/>
      <c r="Q264" s="328"/>
      <c r="R264" s="328"/>
      <c r="S264" s="328"/>
      <c r="T264" s="328"/>
      <c r="U264" s="328"/>
      <c r="V264" s="328"/>
      <c r="W264" s="328"/>
      <c r="X264" s="328"/>
      <c r="Y264" s="328"/>
      <c r="Z264" s="328"/>
      <c r="AA264" s="328"/>
      <c r="AB264" s="328"/>
      <c r="AC264" s="328"/>
      <c r="AD264" s="328"/>
      <c r="AE264" s="328"/>
      <c r="AF264" s="328"/>
      <c r="AG264" s="328"/>
      <c r="AH264" s="328"/>
      <c r="AI264" s="328"/>
      <c r="AJ264" s="328"/>
      <c r="AK264" s="328"/>
      <c r="AL264" s="328"/>
      <c r="AM264" s="328"/>
      <c r="AN264" s="328"/>
      <c r="AO264" s="328"/>
      <c r="AP264" s="328"/>
      <c r="AQ264" s="328"/>
      <c r="AR264" s="328"/>
      <c r="AS264" s="328"/>
      <c r="AT264" s="328"/>
      <c r="AU264" s="328"/>
      <c r="AV264" s="328"/>
      <c r="AW264" s="328"/>
    </row>
    <row r="265" spans="10:49" ht="15"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  <c r="T265" s="328"/>
      <c r="U265" s="328"/>
      <c r="V265" s="328"/>
      <c r="W265" s="328"/>
      <c r="X265" s="328"/>
      <c r="Y265" s="328"/>
      <c r="Z265" s="328"/>
      <c r="AA265" s="328"/>
      <c r="AB265" s="328"/>
      <c r="AC265" s="328"/>
      <c r="AD265" s="328"/>
      <c r="AE265" s="328"/>
      <c r="AF265" s="328"/>
      <c r="AG265" s="328"/>
      <c r="AH265" s="328"/>
      <c r="AI265" s="328"/>
      <c r="AJ265" s="328"/>
      <c r="AK265" s="328"/>
      <c r="AL265" s="328"/>
      <c r="AM265" s="328"/>
      <c r="AN265" s="328"/>
      <c r="AO265" s="328"/>
      <c r="AP265" s="328"/>
      <c r="AQ265" s="328"/>
      <c r="AR265" s="328"/>
      <c r="AS265" s="328"/>
      <c r="AT265" s="328"/>
      <c r="AU265" s="328"/>
      <c r="AV265" s="328"/>
      <c r="AW265" s="328"/>
    </row>
    <row r="266" spans="10:49" ht="15">
      <c r="J266" s="328"/>
      <c r="K266" s="328"/>
      <c r="L266" s="328"/>
      <c r="M266" s="328"/>
      <c r="N266" s="328"/>
      <c r="O266" s="328"/>
      <c r="P266" s="328"/>
      <c r="Q266" s="328"/>
      <c r="R266" s="328"/>
      <c r="S266" s="328"/>
      <c r="T266" s="328"/>
      <c r="U266" s="328"/>
      <c r="V266" s="328"/>
      <c r="W266" s="328"/>
      <c r="X266" s="328"/>
      <c r="Y266" s="328"/>
      <c r="Z266" s="328"/>
      <c r="AA266" s="328"/>
      <c r="AB266" s="328"/>
      <c r="AC266" s="328"/>
      <c r="AD266" s="328"/>
      <c r="AE266" s="328"/>
      <c r="AF266" s="328"/>
      <c r="AG266" s="328"/>
      <c r="AH266" s="328"/>
      <c r="AI266" s="328"/>
      <c r="AJ266" s="328"/>
      <c r="AK266" s="328"/>
      <c r="AL266" s="328"/>
      <c r="AM266" s="328"/>
      <c r="AN266" s="328"/>
      <c r="AO266" s="328"/>
      <c r="AP266" s="328"/>
      <c r="AQ266" s="328"/>
      <c r="AR266" s="328"/>
      <c r="AS266" s="328"/>
      <c r="AT266" s="328"/>
      <c r="AU266" s="328"/>
      <c r="AV266" s="328"/>
      <c r="AW266" s="328"/>
    </row>
    <row r="267" spans="10:49" ht="15">
      <c r="J267" s="328"/>
      <c r="K267" s="328"/>
      <c r="L267" s="328"/>
      <c r="M267" s="328"/>
      <c r="N267" s="328"/>
      <c r="O267" s="328"/>
      <c r="P267" s="328"/>
      <c r="Q267" s="328"/>
      <c r="R267" s="328"/>
      <c r="S267" s="328"/>
      <c r="T267" s="328"/>
      <c r="U267" s="328"/>
      <c r="V267" s="328"/>
      <c r="W267" s="328"/>
      <c r="X267" s="328"/>
      <c r="Y267" s="328"/>
      <c r="Z267" s="328"/>
      <c r="AA267" s="328"/>
      <c r="AB267" s="328"/>
      <c r="AC267" s="328"/>
      <c r="AD267" s="328"/>
      <c r="AE267" s="328"/>
      <c r="AF267" s="328"/>
      <c r="AG267" s="328"/>
      <c r="AH267" s="328"/>
      <c r="AI267" s="328"/>
      <c r="AJ267" s="328"/>
      <c r="AK267" s="328"/>
      <c r="AL267" s="328"/>
      <c r="AM267" s="328"/>
      <c r="AN267" s="328"/>
      <c r="AO267" s="328"/>
      <c r="AP267" s="328"/>
      <c r="AQ267" s="328"/>
      <c r="AR267" s="328"/>
      <c r="AS267" s="328"/>
      <c r="AT267" s="328"/>
      <c r="AU267" s="328"/>
      <c r="AV267" s="328"/>
      <c r="AW267" s="328"/>
    </row>
    <row r="268" spans="10:49" ht="15"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  <c r="T268" s="328"/>
      <c r="U268" s="328"/>
      <c r="V268" s="328"/>
      <c r="W268" s="328"/>
      <c r="X268" s="328"/>
      <c r="Y268" s="328"/>
      <c r="Z268" s="328"/>
      <c r="AA268" s="328"/>
      <c r="AB268" s="328"/>
      <c r="AC268" s="328"/>
      <c r="AD268" s="328"/>
      <c r="AE268" s="328"/>
      <c r="AF268" s="328"/>
      <c r="AG268" s="328"/>
      <c r="AH268" s="328"/>
      <c r="AI268" s="328"/>
      <c r="AJ268" s="328"/>
      <c r="AK268" s="328"/>
      <c r="AL268" s="328"/>
      <c r="AM268" s="328"/>
      <c r="AN268" s="328"/>
      <c r="AO268" s="328"/>
      <c r="AP268" s="328"/>
      <c r="AQ268" s="328"/>
      <c r="AR268" s="328"/>
      <c r="AS268" s="328"/>
      <c r="AT268" s="328"/>
      <c r="AU268" s="328"/>
      <c r="AV268" s="328"/>
      <c r="AW268" s="328"/>
    </row>
    <row r="269" spans="10:49" ht="15"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  <c r="AA269" s="328"/>
      <c r="AB269" s="328"/>
      <c r="AC269" s="328"/>
      <c r="AD269" s="328"/>
      <c r="AE269" s="328"/>
      <c r="AF269" s="328"/>
      <c r="AG269" s="328"/>
      <c r="AH269" s="328"/>
      <c r="AI269" s="328"/>
      <c r="AJ269" s="328"/>
      <c r="AK269" s="328"/>
      <c r="AL269" s="328"/>
      <c r="AM269" s="328"/>
      <c r="AN269" s="328"/>
      <c r="AO269" s="328"/>
      <c r="AP269" s="328"/>
      <c r="AQ269" s="328"/>
      <c r="AR269" s="328"/>
      <c r="AS269" s="328"/>
      <c r="AT269" s="328"/>
      <c r="AU269" s="328"/>
      <c r="AV269" s="328"/>
      <c r="AW269" s="328"/>
    </row>
    <row r="270" spans="10:49" ht="15">
      <c r="J270" s="328"/>
      <c r="K270" s="328"/>
      <c r="L270" s="328"/>
      <c r="M270" s="328"/>
      <c r="N270" s="328"/>
      <c r="O270" s="328"/>
      <c r="P270" s="328"/>
      <c r="Q270" s="328"/>
      <c r="R270" s="328"/>
      <c r="S270" s="328"/>
      <c r="T270" s="328"/>
      <c r="U270" s="328"/>
      <c r="V270" s="328"/>
      <c r="W270" s="328"/>
      <c r="X270" s="328"/>
      <c r="Y270" s="328"/>
      <c r="Z270" s="328"/>
      <c r="AA270" s="328"/>
      <c r="AB270" s="328"/>
      <c r="AC270" s="328"/>
      <c r="AD270" s="328"/>
      <c r="AE270" s="328"/>
      <c r="AF270" s="328"/>
      <c r="AG270" s="328"/>
      <c r="AH270" s="328"/>
      <c r="AI270" s="328"/>
      <c r="AJ270" s="328"/>
      <c r="AK270" s="328"/>
      <c r="AL270" s="328"/>
      <c r="AM270" s="328"/>
      <c r="AN270" s="328"/>
      <c r="AO270" s="328"/>
      <c r="AP270" s="328"/>
      <c r="AQ270" s="328"/>
      <c r="AR270" s="328"/>
      <c r="AS270" s="328"/>
      <c r="AT270" s="328"/>
      <c r="AU270" s="328"/>
      <c r="AV270" s="328"/>
      <c r="AW270" s="328"/>
    </row>
    <row r="271" spans="10:49" ht="15"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  <c r="T271" s="328"/>
      <c r="U271" s="328"/>
      <c r="V271" s="328"/>
      <c r="W271" s="328"/>
      <c r="X271" s="328"/>
      <c r="Y271" s="328"/>
      <c r="Z271" s="328"/>
      <c r="AA271" s="328"/>
      <c r="AB271" s="328"/>
      <c r="AC271" s="328"/>
      <c r="AD271" s="328"/>
      <c r="AE271" s="328"/>
      <c r="AF271" s="328"/>
      <c r="AG271" s="328"/>
      <c r="AH271" s="328"/>
      <c r="AI271" s="328"/>
      <c r="AJ271" s="328"/>
      <c r="AK271" s="328"/>
      <c r="AL271" s="328"/>
      <c r="AM271" s="328"/>
      <c r="AN271" s="328"/>
      <c r="AO271" s="328"/>
      <c r="AP271" s="328"/>
      <c r="AQ271" s="328"/>
      <c r="AR271" s="328"/>
      <c r="AS271" s="328"/>
      <c r="AT271" s="328"/>
      <c r="AU271" s="328"/>
      <c r="AV271" s="328"/>
      <c r="AW271" s="328"/>
    </row>
    <row r="272" spans="10:49" ht="15">
      <c r="J272" s="328"/>
      <c r="K272" s="328"/>
      <c r="L272" s="328"/>
      <c r="M272" s="328"/>
      <c r="N272" s="328"/>
      <c r="O272" s="328"/>
      <c r="P272" s="328"/>
      <c r="Q272" s="328"/>
      <c r="R272" s="328"/>
      <c r="S272" s="328"/>
      <c r="T272" s="328"/>
      <c r="U272" s="328"/>
      <c r="V272" s="328"/>
      <c r="W272" s="328"/>
      <c r="X272" s="328"/>
      <c r="Y272" s="328"/>
      <c r="Z272" s="328"/>
      <c r="AA272" s="328"/>
      <c r="AB272" s="328"/>
      <c r="AC272" s="328"/>
      <c r="AD272" s="328"/>
      <c r="AE272" s="328"/>
      <c r="AF272" s="328"/>
      <c r="AG272" s="328"/>
      <c r="AH272" s="328"/>
      <c r="AI272" s="328"/>
      <c r="AJ272" s="328"/>
      <c r="AK272" s="328"/>
      <c r="AL272" s="328"/>
      <c r="AM272" s="328"/>
      <c r="AN272" s="328"/>
      <c r="AO272" s="328"/>
      <c r="AP272" s="328"/>
      <c r="AQ272" s="328"/>
      <c r="AR272" s="328"/>
      <c r="AS272" s="328"/>
      <c r="AT272" s="328"/>
      <c r="AU272" s="328"/>
      <c r="AV272" s="328"/>
      <c r="AW272" s="328"/>
    </row>
    <row r="273" spans="10:49" ht="15"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  <c r="T273" s="328"/>
      <c r="U273" s="328"/>
      <c r="V273" s="328"/>
      <c r="W273" s="328"/>
      <c r="X273" s="328"/>
      <c r="Y273" s="328"/>
      <c r="Z273" s="328"/>
      <c r="AA273" s="328"/>
      <c r="AB273" s="328"/>
      <c r="AC273" s="328"/>
      <c r="AD273" s="328"/>
      <c r="AE273" s="328"/>
      <c r="AF273" s="328"/>
      <c r="AG273" s="328"/>
      <c r="AH273" s="328"/>
      <c r="AI273" s="328"/>
      <c r="AJ273" s="328"/>
      <c r="AK273" s="328"/>
      <c r="AL273" s="328"/>
      <c r="AM273" s="328"/>
      <c r="AN273" s="328"/>
      <c r="AO273" s="328"/>
      <c r="AP273" s="328"/>
      <c r="AQ273" s="328"/>
      <c r="AR273" s="328"/>
      <c r="AS273" s="328"/>
      <c r="AT273" s="328"/>
      <c r="AU273" s="328"/>
      <c r="AV273" s="328"/>
      <c r="AW273" s="328"/>
    </row>
    <row r="274" spans="10:49" ht="15">
      <c r="J274" s="328"/>
      <c r="K274" s="328"/>
      <c r="L274" s="328"/>
      <c r="M274" s="328"/>
      <c r="N274" s="328"/>
      <c r="O274" s="328"/>
      <c r="P274" s="328"/>
      <c r="Q274" s="328"/>
      <c r="R274" s="328"/>
      <c r="S274" s="328"/>
      <c r="T274" s="328"/>
      <c r="U274" s="328"/>
      <c r="V274" s="328"/>
      <c r="W274" s="328"/>
      <c r="X274" s="328"/>
      <c r="Y274" s="328"/>
      <c r="Z274" s="328"/>
      <c r="AA274" s="328"/>
      <c r="AB274" s="328"/>
      <c r="AC274" s="328"/>
      <c r="AD274" s="328"/>
      <c r="AE274" s="328"/>
      <c r="AF274" s="328"/>
      <c r="AG274" s="328"/>
      <c r="AH274" s="328"/>
      <c r="AI274" s="328"/>
      <c r="AJ274" s="328"/>
      <c r="AK274" s="328"/>
      <c r="AL274" s="328"/>
      <c r="AM274" s="328"/>
      <c r="AN274" s="328"/>
      <c r="AO274" s="328"/>
      <c r="AP274" s="328"/>
      <c r="AQ274" s="328"/>
      <c r="AR274" s="328"/>
      <c r="AS274" s="328"/>
      <c r="AT274" s="328"/>
      <c r="AU274" s="328"/>
      <c r="AV274" s="328"/>
      <c r="AW274" s="328"/>
    </row>
    <row r="275" spans="10:49" ht="15"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  <c r="T275" s="328"/>
      <c r="U275" s="328"/>
      <c r="V275" s="328"/>
      <c r="W275" s="328"/>
      <c r="X275" s="328"/>
      <c r="Y275" s="328"/>
      <c r="Z275" s="328"/>
      <c r="AA275" s="328"/>
      <c r="AB275" s="328"/>
      <c r="AC275" s="328"/>
      <c r="AD275" s="328"/>
      <c r="AE275" s="328"/>
      <c r="AF275" s="328"/>
      <c r="AG275" s="328"/>
      <c r="AH275" s="328"/>
      <c r="AI275" s="328"/>
      <c r="AJ275" s="328"/>
      <c r="AK275" s="328"/>
      <c r="AL275" s="328"/>
      <c r="AM275" s="328"/>
      <c r="AN275" s="328"/>
      <c r="AO275" s="328"/>
      <c r="AP275" s="328"/>
      <c r="AQ275" s="328"/>
      <c r="AR275" s="328"/>
      <c r="AS275" s="328"/>
      <c r="AT275" s="328"/>
      <c r="AU275" s="328"/>
      <c r="AV275" s="328"/>
      <c r="AW275" s="328"/>
    </row>
    <row r="276" spans="10:49" ht="15"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AR276" s="328"/>
      <c r="AS276" s="328"/>
      <c r="AT276" s="328"/>
      <c r="AU276" s="328"/>
      <c r="AV276" s="328"/>
      <c r="AW276" s="328"/>
    </row>
    <row r="277" spans="10:49" ht="15"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  <c r="T277" s="328"/>
      <c r="U277" s="328"/>
      <c r="V277" s="328"/>
      <c r="W277" s="328"/>
      <c r="X277" s="328"/>
      <c r="Y277" s="328"/>
      <c r="Z277" s="328"/>
      <c r="AA277" s="328"/>
      <c r="AB277" s="328"/>
      <c r="AC277" s="328"/>
      <c r="AD277" s="328"/>
      <c r="AE277" s="328"/>
      <c r="AF277" s="328"/>
      <c r="AG277" s="328"/>
      <c r="AH277" s="328"/>
      <c r="AI277" s="328"/>
      <c r="AJ277" s="328"/>
      <c r="AK277" s="328"/>
      <c r="AL277" s="328"/>
      <c r="AM277" s="328"/>
      <c r="AN277" s="328"/>
      <c r="AO277" s="328"/>
      <c r="AP277" s="328"/>
      <c r="AQ277" s="328"/>
      <c r="AR277" s="328"/>
      <c r="AS277" s="328"/>
      <c r="AT277" s="328"/>
      <c r="AU277" s="328"/>
      <c r="AV277" s="328"/>
      <c r="AW277" s="328"/>
    </row>
    <row r="278" spans="10:49" ht="15">
      <c r="J278" s="328"/>
      <c r="K278" s="328"/>
      <c r="L278" s="328"/>
      <c r="M278" s="328"/>
      <c r="N278" s="328"/>
      <c r="O278" s="328"/>
      <c r="P278" s="328"/>
      <c r="Q278" s="328"/>
      <c r="R278" s="328"/>
      <c r="S278" s="328"/>
      <c r="T278" s="328"/>
      <c r="U278" s="328"/>
      <c r="V278" s="328"/>
      <c r="W278" s="328"/>
      <c r="X278" s="328"/>
      <c r="Y278" s="328"/>
      <c r="Z278" s="328"/>
      <c r="AA278" s="328"/>
      <c r="AB278" s="328"/>
      <c r="AC278" s="328"/>
      <c r="AD278" s="328"/>
      <c r="AE278" s="328"/>
      <c r="AF278" s="328"/>
      <c r="AG278" s="328"/>
      <c r="AH278" s="328"/>
      <c r="AI278" s="328"/>
      <c r="AJ278" s="328"/>
      <c r="AK278" s="328"/>
      <c r="AL278" s="328"/>
      <c r="AM278" s="328"/>
      <c r="AN278" s="328"/>
      <c r="AO278" s="328"/>
      <c r="AP278" s="328"/>
      <c r="AQ278" s="328"/>
      <c r="AR278" s="328"/>
      <c r="AS278" s="328"/>
      <c r="AT278" s="328"/>
      <c r="AU278" s="328"/>
      <c r="AV278" s="328"/>
      <c r="AW278" s="328"/>
    </row>
    <row r="279" spans="10:49" ht="15">
      <c r="J279" s="328"/>
      <c r="K279" s="328"/>
      <c r="L279" s="328"/>
      <c r="M279" s="328"/>
      <c r="N279" s="328"/>
      <c r="O279" s="328"/>
      <c r="P279" s="328"/>
      <c r="Q279" s="328"/>
      <c r="R279" s="328"/>
      <c r="S279" s="328"/>
      <c r="T279" s="328"/>
      <c r="U279" s="328"/>
      <c r="V279" s="328"/>
      <c r="W279" s="328"/>
      <c r="X279" s="328"/>
      <c r="Y279" s="328"/>
      <c r="Z279" s="328"/>
      <c r="AA279" s="328"/>
      <c r="AB279" s="328"/>
      <c r="AC279" s="328"/>
      <c r="AD279" s="328"/>
      <c r="AE279" s="328"/>
      <c r="AF279" s="328"/>
      <c r="AG279" s="328"/>
      <c r="AH279" s="328"/>
      <c r="AI279" s="328"/>
      <c r="AJ279" s="328"/>
      <c r="AK279" s="328"/>
      <c r="AL279" s="328"/>
      <c r="AM279" s="328"/>
      <c r="AN279" s="328"/>
      <c r="AO279" s="328"/>
      <c r="AP279" s="328"/>
      <c r="AQ279" s="328"/>
      <c r="AR279" s="328"/>
      <c r="AS279" s="328"/>
      <c r="AT279" s="328"/>
      <c r="AU279" s="328"/>
      <c r="AV279" s="328"/>
      <c r="AW279" s="328"/>
    </row>
    <row r="280" spans="10:49" ht="15">
      <c r="J280" s="328"/>
      <c r="K280" s="328"/>
      <c r="L280" s="328"/>
      <c r="M280" s="328"/>
      <c r="N280" s="328"/>
      <c r="O280" s="328"/>
      <c r="P280" s="328"/>
      <c r="Q280" s="328"/>
      <c r="R280" s="328"/>
      <c r="S280" s="328"/>
      <c r="T280" s="328"/>
      <c r="U280" s="328"/>
      <c r="V280" s="328"/>
      <c r="W280" s="328"/>
      <c r="X280" s="328"/>
      <c r="Y280" s="328"/>
      <c r="Z280" s="328"/>
      <c r="AA280" s="328"/>
      <c r="AB280" s="328"/>
      <c r="AC280" s="328"/>
      <c r="AD280" s="328"/>
      <c r="AE280" s="328"/>
      <c r="AF280" s="328"/>
      <c r="AG280" s="328"/>
      <c r="AH280" s="328"/>
      <c r="AI280" s="328"/>
      <c r="AJ280" s="328"/>
      <c r="AK280" s="328"/>
      <c r="AL280" s="328"/>
      <c r="AM280" s="328"/>
      <c r="AN280" s="328"/>
      <c r="AO280" s="328"/>
      <c r="AP280" s="328"/>
      <c r="AQ280" s="328"/>
      <c r="AR280" s="328"/>
      <c r="AS280" s="328"/>
      <c r="AT280" s="328"/>
      <c r="AU280" s="328"/>
      <c r="AV280" s="328"/>
      <c r="AW280" s="328"/>
    </row>
    <row r="281" spans="10:49" ht="15">
      <c r="J281" s="328"/>
      <c r="K281" s="328"/>
      <c r="L281" s="328"/>
      <c r="M281" s="328"/>
      <c r="N281" s="328"/>
      <c r="O281" s="328"/>
      <c r="P281" s="328"/>
      <c r="Q281" s="328"/>
      <c r="R281" s="328"/>
      <c r="S281" s="328"/>
      <c r="T281" s="328"/>
      <c r="U281" s="328"/>
      <c r="V281" s="328"/>
      <c r="W281" s="328"/>
      <c r="X281" s="328"/>
      <c r="Y281" s="328"/>
      <c r="Z281" s="328"/>
      <c r="AA281" s="328"/>
      <c r="AB281" s="328"/>
      <c r="AC281" s="328"/>
      <c r="AD281" s="328"/>
      <c r="AE281" s="328"/>
      <c r="AF281" s="328"/>
      <c r="AG281" s="328"/>
      <c r="AH281" s="328"/>
      <c r="AI281" s="328"/>
      <c r="AJ281" s="328"/>
      <c r="AK281" s="328"/>
      <c r="AL281" s="328"/>
      <c r="AM281" s="328"/>
      <c r="AN281" s="328"/>
      <c r="AO281" s="328"/>
      <c r="AP281" s="328"/>
      <c r="AQ281" s="328"/>
      <c r="AR281" s="328"/>
      <c r="AS281" s="328"/>
      <c r="AT281" s="328"/>
      <c r="AU281" s="328"/>
      <c r="AV281" s="328"/>
      <c r="AW281" s="328"/>
    </row>
    <row r="282" spans="10:49" ht="15"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8"/>
      <c r="AA282" s="328"/>
      <c r="AB282" s="328"/>
      <c r="AC282" s="328"/>
      <c r="AD282" s="328"/>
      <c r="AE282" s="328"/>
      <c r="AF282" s="328"/>
      <c r="AG282" s="328"/>
      <c r="AH282" s="328"/>
      <c r="AI282" s="328"/>
      <c r="AJ282" s="328"/>
      <c r="AK282" s="328"/>
      <c r="AL282" s="328"/>
      <c r="AM282" s="328"/>
      <c r="AN282" s="328"/>
      <c r="AO282" s="328"/>
      <c r="AP282" s="328"/>
      <c r="AQ282" s="328"/>
      <c r="AR282" s="328"/>
      <c r="AS282" s="328"/>
      <c r="AT282" s="328"/>
      <c r="AU282" s="328"/>
      <c r="AV282" s="328"/>
      <c r="AW282" s="328"/>
    </row>
    <row r="283" spans="10:49" ht="15">
      <c r="J283" s="328"/>
      <c r="K283" s="328"/>
      <c r="L283" s="328"/>
      <c r="M283" s="328"/>
      <c r="N283" s="328"/>
      <c r="O283" s="328"/>
      <c r="P283" s="328"/>
      <c r="Q283" s="328"/>
      <c r="R283" s="328"/>
      <c r="S283" s="328"/>
      <c r="T283" s="328"/>
      <c r="U283" s="328"/>
      <c r="V283" s="328"/>
      <c r="W283" s="328"/>
      <c r="X283" s="328"/>
      <c r="Y283" s="328"/>
      <c r="Z283" s="328"/>
      <c r="AA283" s="328"/>
      <c r="AB283" s="328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</row>
    <row r="284" spans="10:49" ht="15"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8"/>
      <c r="AA284" s="328"/>
      <c r="AB284" s="328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</row>
    <row r="285" spans="10:49" ht="15"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  <c r="T285" s="328"/>
      <c r="U285" s="328"/>
      <c r="V285" s="328"/>
      <c r="W285" s="328"/>
      <c r="X285" s="328"/>
      <c r="Y285" s="328"/>
      <c r="Z285" s="328"/>
      <c r="AA285" s="328"/>
      <c r="AB285" s="328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</row>
    <row r="286" spans="10:49" ht="15">
      <c r="J286" s="328"/>
      <c r="K286" s="328"/>
      <c r="L286" s="328"/>
      <c r="M286" s="328"/>
      <c r="N286" s="328"/>
      <c r="O286" s="328"/>
      <c r="P286" s="328"/>
      <c r="Q286" s="328"/>
      <c r="R286" s="328"/>
      <c r="S286" s="328"/>
      <c r="T286" s="328"/>
      <c r="U286" s="328"/>
      <c r="V286" s="328"/>
      <c r="W286" s="328"/>
      <c r="X286" s="328"/>
      <c r="Y286" s="328"/>
      <c r="Z286" s="328"/>
      <c r="AA286" s="328"/>
      <c r="AB286" s="328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</row>
    <row r="287" spans="10:49" ht="15">
      <c r="J287" s="328"/>
      <c r="K287" s="328"/>
      <c r="L287" s="328"/>
      <c r="M287" s="328"/>
      <c r="N287" s="328"/>
      <c r="O287" s="328"/>
      <c r="P287" s="328"/>
      <c r="Q287" s="328"/>
      <c r="R287" s="328"/>
      <c r="S287" s="328"/>
      <c r="T287" s="328"/>
      <c r="U287" s="328"/>
      <c r="V287" s="328"/>
      <c r="W287" s="328"/>
      <c r="X287" s="328"/>
      <c r="Y287" s="328"/>
      <c r="Z287" s="328"/>
      <c r="AA287" s="328"/>
      <c r="AB287" s="328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</row>
    <row r="288" spans="10:49" ht="15">
      <c r="J288" s="328"/>
      <c r="K288" s="328"/>
      <c r="L288" s="328"/>
      <c r="M288" s="328"/>
      <c r="N288" s="328"/>
      <c r="O288" s="328"/>
      <c r="P288" s="328"/>
      <c r="Q288" s="328"/>
      <c r="R288" s="328"/>
      <c r="S288" s="328"/>
      <c r="T288" s="328"/>
      <c r="U288" s="328"/>
      <c r="V288" s="328"/>
      <c r="W288" s="328"/>
      <c r="X288" s="328"/>
      <c r="Y288" s="328"/>
      <c r="Z288" s="328"/>
      <c r="AA288" s="328"/>
      <c r="AB288" s="328"/>
      <c r="AC288" s="328"/>
      <c r="AD288" s="328"/>
      <c r="AE288" s="328"/>
      <c r="AF288" s="328"/>
      <c r="AG288" s="328"/>
      <c r="AH288" s="328"/>
      <c r="AI288" s="328"/>
      <c r="AJ288" s="328"/>
      <c r="AK288" s="328"/>
      <c r="AL288" s="328"/>
      <c r="AM288" s="328"/>
      <c r="AN288" s="328"/>
      <c r="AO288" s="328"/>
      <c r="AP288" s="328"/>
      <c r="AQ288" s="328"/>
      <c r="AR288" s="328"/>
      <c r="AS288" s="328"/>
      <c r="AT288" s="328"/>
      <c r="AU288" s="328"/>
      <c r="AV288" s="328"/>
      <c r="AW288" s="328"/>
    </row>
    <row r="289" spans="10:49" ht="15"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8"/>
      <c r="AA289" s="328"/>
      <c r="AB289" s="328"/>
      <c r="AC289" s="328"/>
      <c r="AD289" s="328"/>
      <c r="AE289" s="328"/>
      <c r="AF289" s="328"/>
      <c r="AG289" s="328"/>
      <c r="AH289" s="328"/>
      <c r="AI289" s="328"/>
      <c r="AJ289" s="328"/>
      <c r="AK289" s="328"/>
      <c r="AL289" s="328"/>
      <c r="AM289" s="328"/>
      <c r="AN289" s="328"/>
      <c r="AO289" s="328"/>
      <c r="AP289" s="328"/>
      <c r="AQ289" s="328"/>
      <c r="AR289" s="328"/>
      <c r="AS289" s="328"/>
      <c r="AT289" s="328"/>
      <c r="AU289" s="328"/>
      <c r="AV289" s="328"/>
      <c r="AW289" s="328"/>
    </row>
    <row r="290" spans="10:49" ht="15">
      <c r="J290" s="328"/>
      <c r="K290" s="328"/>
      <c r="L290" s="328"/>
      <c r="M290" s="328"/>
      <c r="N290" s="328"/>
      <c r="O290" s="328"/>
      <c r="P290" s="328"/>
      <c r="Q290" s="328"/>
      <c r="R290" s="328"/>
      <c r="S290" s="328"/>
      <c r="T290" s="328"/>
      <c r="U290" s="328"/>
      <c r="V290" s="328"/>
      <c r="W290" s="328"/>
      <c r="X290" s="328"/>
      <c r="Y290" s="328"/>
      <c r="Z290" s="328"/>
      <c r="AA290" s="328"/>
      <c r="AB290" s="328"/>
      <c r="AC290" s="328"/>
      <c r="AD290" s="328"/>
      <c r="AE290" s="328"/>
      <c r="AF290" s="328"/>
      <c r="AG290" s="328"/>
      <c r="AH290" s="328"/>
      <c r="AI290" s="328"/>
      <c r="AJ290" s="328"/>
      <c r="AK290" s="328"/>
      <c r="AL290" s="328"/>
      <c r="AM290" s="328"/>
      <c r="AN290" s="328"/>
      <c r="AO290" s="328"/>
      <c r="AP290" s="328"/>
      <c r="AQ290" s="328"/>
      <c r="AR290" s="328"/>
      <c r="AS290" s="328"/>
      <c r="AT290" s="328"/>
      <c r="AU290" s="328"/>
      <c r="AV290" s="328"/>
      <c r="AW290" s="328"/>
    </row>
    <row r="291" spans="10:49" ht="15"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T291" s="328"/>
      <c r="U291" s="328"/>
      <c r="V291" s="328"/>
      <c r="W291" s="328"/>
      <c r="X291" s="328"/>
      <c r="Y291" s="328"/>
      <c r="Z291" s="328"/>
      <c r="AA291" s="328"/>
      <c r="AB291" s="328"/>
      <c r="AC291" s="328"/>
      <c r="AD291" s="328"/>
      <c r="AE291" s="328"/>
      <c r="AF291" s="328"/>
      <c r="AG291" s="328"/>
      <c r="AH291" s="328"/>
      <c r="AI291" s="328"/>
      <c r="AJ291" s="328"/>
      <c r="AK291" s="328"/>
      <c r="AL291" s="328"/>
      <c r="AM291" s="328"/>
      <c r="AN291" s="328"/>
      <c r="AO291" s="328"/>
      <c r="AP291" s="328"/>
      <c r="AQ291" s="328"/>
      <c r="AR291" s="328"/>
      <c r="AS291" s="328"/>
      <c r="AT291" s="328"/>
      <c r="AU291" s="328"/>
      <c r="AV291" s="328"/>
      <c r="AW291" s="328"/>
    </row>
    <row r="292" spans="10:49" ht="15">
      <c r="J292" s="328"/>
      <c r="K292" s="328"/>
      <c r="L292" s="328"/>
      <c r="M292" s="328"/>
      <c r="N292" s="328"/>
      <c r="O292" s="328"/>
      <c r="P292" s="328"/>
      <c r="Q292" s="328"/>
      <c r="R292" s="328"/>
      <c r="S292" s="328"/>
      <c r="T292" s="328"/>
      <c r="U292" s="328"/>
      <c r="V292" s="328"/>
      <c r="W292" s="328"/>
      <c r="X292" s="328"/>
      <c r="Y292" s="328"/>
      <c r="Z292" s="328"/>
      <c r="AA292" s="328"/>
      <c r="AB292" s="328"/>
      <c r="AC292" s="328"/>
      <c r="AD292" s="328"/>
      <c r="AE292" s="328"/>
      <c r="AF292" s="328"/>
      <c r="AG292" s="328"/>
      <c r="AH292" s="328"/>
      <c r="AI292" s="328"/>
      <c r="AJ292" s="328"/>
      <c r="AK292" s="328"/>
      <c r="AL292" s="328"/>
      <c r="AM292" s="328"/>
      <c r="AN292" s="328"/>
      <c r="AO292" s="328"/>
      <c r="AP292" s="328"/>
      <c r="AQ292" s="328"/>
      <c r="AR292" s="328"/>
      <c r="AS292" s="328"/>
      <c r="AT292" s="328"/>
      <c r="AU292" s="328"/>
      <c r="AV292" s="328"/>
      <c r="AW292" s="328"/>
    </row>
    <row r="293" spans="10:49" ht="15">
      <c r="J293" s="328"/>
      <c r="K293" s="328"/>
      <c r="L293" s="328"/>
      <c r="M293" s="328"/>
      <c r="N293" s="328"/>
      <c r="O293" s="328"/>
      <c r="P293" s="328"/>
      <c r="Q293" s="328"/>
      <c r="R293" s="328"/>
      <c r="S293" s="328"/>
      <c r="T293" s="328"/>
      <c r="U293" s="328"/>
      <c r="V293" s="328"/>
      <c r="W293" s="328"/>
      <c r="X293" s="328"/>
      <c r="Y293" s="328"/>
      <c r="Z293" s="328"/>
      <c r="AA293" s="328"/>
      <c r="AB293" s="328"/>
      <c r="AC293" s="328"/>
      <c r="AD293" s="328"/>
      <c r="AE293" s="328"/>
      <c r="AF293" s="328"/>
      <c r="AG293" s="328"/>
      <c r="AH293" s="328"/>
      <c r="AI293" s="328"/>
      <c r="AJ293" s="328"/>
      <c r="AK293" s="328"/>
      <c r="AL293" s="328"/>
      <c r="AM293" s="328"/>
      <c r="AN293" s="328"/>
      <c r="AO293" s="328"/>
      <c r="AP293" s="328"/>
      <c r="AQ293" s="328"/>
      <c r="AR293" s="328"/>
      <c r="AS293" s="328"/>
      <c r="AT293" s="328"/>
      <c r="AU293" s="328"/>
      <c r="AV293" s="328"/>
      <c r="AW293" s="328"/>
    </row>
    <row r="294" spans="10:49" ht="15">
      <c r="J294" s="328"/>
      <c r="K294" s="328"/>
      <c r="L294" s="328"/>
      <c r="M294" s="328"/>
      <c r="N294" s="328"/>
      <c r="O294" s="328"/>
      <c r="P294" s="328"/>
      <c r="Q294" s="328"/>
      <c r="R294" s="328"/>
      <c r="S294" s="328"/>
      <c r="T294" s="328"/>
      <c r="U294" s="328"/>
      <c r="V294" s="328"/>
      <c r="W294" s="328"/>
      <c r="X294" s="328"/>
      <c r="Y294" s="328"/>
      <c r="Z294" s="328"/>
      <c r="AA294" s="328"/>
      <c r="AB294" s="328"/>
      <c r="AC294" s="328"/>
      <c r="AD294" s="328"/>
      <c r="AE294" s="328"/>
      <c r="AF294" s="328"/>
      <c r="AG294" s="328"/>
      <c r="AH294" s="328"/>
      <c r="AI294" s="328"/>
      <c r="AJ294" s="328"/>
      <c r="AK294" s="328"/>
      <c r="AL294" s="328"/>
      <c r="AM294" s="328"/>
      <c r="AN294" s="328"/>
      <c r="AO294" s="328"/>
      <c r="AP294" s="328"/>
      <c r="AQ294" s="328"/>
      <c r="AR294" s="328"/>
      <c r="AS294" s="328"/>
      <c r="AT294" s="328"/>
      <c r="AU294" s="328"/>
      <c r="AV294" s="328"/>
      <c r="AW294" s="328"/>
    </row>
    <row r="295" spans="10:49" ht="15">
      <c r="J295" s="328"/>
      <c r="K295" s="328"/>
      <c r="L295" s="328"/>
      <c r="M295" s="328"/>
      <c r="N295" s="328"/>
      <c r="O295" s="328"/>
      <c r="P295" s="328"/>
      <c r="Q295" s="328"/>
      <c r="R295" s="328"/>
      <c r="S295" s="328"/>
      <c r="T295" s="328"/>
      <c r="U295" s="328"/>
      <c r="V295" s="328"/>
      <c r="W295" s="328"/>
      <c r="X295" s="328"/>
      <c r="Y295" s="328"/>
      <c r="Z295" s="328"/>
      <c r="AA295" s="328"/>
      <c r="AB295" s="328"/>
      <c r="AC295" s="328"/>
      <c r="AD295" s="328"/>
      <c r="AE295" s="328"/>
      <c r="AF295" s="328"/>
      <c r="AG295" s="328"/>
      <c r="AH295" s="328"/>
      <c r="AI295" s="328"/>
      <c r="AJ295" s="328"/>
      <c r="AK295" s="328"/>
      <c r="AL295" s="328"/>
      <c r="AM295" s="328"/>
      <c r="AN295" s="328"/>
      <c r="AO295" s="328"/>
      <c r="AP295" s="328"/>
      <c r="AQ295" s="328"/>
      <c r="AR295" s="328"/>
      <c r="AS295" s="328"/>
      <c r="AT295" s="328"/>
      <c r="AU295" s="328"/>
      <c r="AV295" s="328"/>
      <c r="AW295" s="328"/>
    </row>
    <row r="296" spans="10:49" ht="15">
      <c r="J296" s="328"/>
      <c r="K296" s="328"/>
      <c r="L296" s="328"/>
      <c r="M296" s="328"/>
      <c r="N296" s="328"/>
      <c r="O296" s="328"/>
      <c r="P296" s="328"/>
      <c r="Q296" s="328"/>
      <c r="R296" s="328"/>
      <c r="S296" s="328"/>
      <c r="T296" s="328"/>
      <c r="U296" s="328"/>
      <c r="V296" s="328"/>
      <c r="W296" s="328"/>
      <c r="X296" s="328"/>
      <c r="Y296" s="328"/>
      <c r="Z296" s="328"/>
      <c r="AA296" s="328"/>
      <c r="AB296" s="328"/>
      <c r="AC296" s="328"/>
      <c r="AD296" s="328"/>
      <c r="AE296" s="328"/>
      <c r="AF296" s="328"/>
      <c r="AG296" s="328"/>
      <c r="AH296" s="328"/>
      <c r="AI296" s="328"/>
      <c r="AJ296" s="328"/>
      <c r="AK296" s="328"/>
      <c r="AL296" s="328"/>
      <c r="AM296" s="328"/>
      <c r="AN296" s="328"/>
      <c r="AO296" s="328"/>
      <c r="AP296" s="328"/>
      <c r="AQ296" s="328"/>
      <c r="AR296" s="328"/>
      <c r="AS296" s="328"/>
      <c r="AT296" s="328"/>
      <c r="AU296" s="328"/>
      <c r="AV296" s="328"/>
      <c r="AW296" s="328"/>
    </row>
    <row r="297" spans="10:49" ht="15">
      <c r="J297" s="328"/>
      <c r="K297" s="328"/>
      <c r="L297" s="328"/>
      <c r="M297" s="328"/>
      <c r="N297" s="328"/>
      <c r="O297" s="328"/>
      <c r="P297" s="328"/>
      <c r="Q297" s="328"/>
      <c r="R297" s="328"/>
      <c r="S297" s="328"/>
      <c r="T297" s="328"/>
      <c r="U297" s="328"/>
      <c r="V297" s="328"/>
      <c r="W297" s="328"/>
      <c r="X297" s="328"/>
      <c r="Y297" s="328"/>
      <c r="Z297" s="328"/>
      <c r="AA297" s="328"/>
      <c r="AB297" s="328"/>
      <c r="AC297" s="328"/>
      <c r="AD297" s="328"/>
      <c r="AE297" s="328"/>
      <c r="AF297" s="328"/>
      <c r="AG297" s="328"/>
      <c r="AH297" s="328"/>
      <c r="AI297" s="328"/>
      <c r="AJ297" s="328"/>
      <c r="AK297" s="328"/>
      <c r="AL297" s="328"/>
      <c r="AM297" s="328"/>
      <c r="AN297" s="328"/>
      <c r="AO297" s="328"/>
      <c r="AP297" s="328"/>
      <c r="AQ297" s="328"/>
      <c r="AR297" s="328"/>
      <c r="AS297" s="328"/>
      <c r="AT297" s="328"/>
      <c r="AU297" s="328"/>
      <c r="AV297" s="328"/>
      <c r="AW297" s="328"/>
    </row>
    <row r="298" spans="10:49" ht="15">
      <c r="J298" s="328"/>
      <c r="K298" s="328"/>
      <c r="L298" s="328"/>
      <c r="M298" s="328"/>
      <c r="N298" s="328"/>
      <c r="O298" s="328"/>
      <c r="P298" s="328"/>
      <c r="Q298" s="328"/>
      <c r="R298" s="328"/>
      <c r="S298" s="328"/>
      <c r="T298" s="328"/>
      <c r="U298" s="328"/>
      <c r="V298" s="328"/>
      <c r="W298" s="328"/>
      <c r="X298" s="328"/>
      <c r="Y298" s="328"/>
      <c r="Z298" s="328"/>
      <c r="AA298" s="328"/>
      <c r="AB298" s="328"/>
      <c r="AC298" s="328"/>
      <c r="AD298" s="328"/>
      <c r="AE298" s="328"/>
      <c r="AF298" s="328"/>
      <c r="AG298" s="328"/>
      <c r="AH298" s="328"/>
      <c r="AI298" s="328"/>
      <c r="AJ298" s="328"/>
      <c r="AK298" s="328"/>
      <c r="AL298" s="328"/>
      <c r="AM298" s="328"/>
      <c r="AN298" s="328"/>
      <c r="AO298" s="328"/>
      <c r="AP298" s="328"/>
      <c r="AQ298" s="328"/>
      <c r="AR298" s="328"/>
      <c r="AS298" s="328"/>
      <c r="AT298" s="328"/>
      <c r="AU298" s="328"/>
      <c r="AV298" s="328"/>
      <c r="AW298" s="328"/>
    </row>
    <row r="299" spans="10:49" ht="15">
      <c r="J299" s="328"/>
      <c r="K299" s="328"/>
      <c r="L299" s="328"/>
      <c r="M299" s="328"/>
      <c r="N299" s="328"/>
      <c r="O299" s="328"/>
      <c r="P299" s="328"/>
      <c r="Q299" s="328"/>
      <c r="R299" s="328"/>
      <c r="S299" s="328"/>
      <c r="T299" s="328"/>
      <c r="U299" s="328"/>
      <c r="V299" s="328"/>
      <c r="W299" s="328"/>
      <c r="X299" s="328"/>
      <c r="Y299" s="328"/>
      <c r="Z299" s="328"/>
      <c r="AA299" s="328"/>
      <c r="AB299" s="328"/>
      <c r="AC299" s="328"/>
      <c r="AD299" s="328"/>
      <c r="AE299" s="328"/>
      <c r="AF299" s="328"/>
      <c r="AG299" s="328"/>
      <c r="AH299" s="328"/>
      <c r="AI299" s="328"/>
      <c r="AJ299" s="328"/>
      <c r="AK299" s="328"/>
      <c r="AL299" s="328"/>
      <c r="AM299" s="328"/>
      <c r="AN299" s="328"/>
      <c r="AO299" s="328"/>
      <c r="AP299" s="328"/>
      <c r="AQ299" s="328"/>
      <c r="AR299" s="328"/>
      <c r="AS299" s="328"/>
      <c r="AT299" s="328"/>
      <c r="AU299" s="328"/>
      <c r="AV299" s="328"/>
      <c r="AW299" s="328"/>
    </row>
    <row r="300" spans="10:49" ht="15">
      <c r="J300" s="328"/>
      <c r="K300" s="328"/>
      <c r="L300" s="328"/>
      <c r="M300" s="328"/>
      <c r="N300" s="328"/>
      <c r="O300" s="328"/>
      <c r="P300" s="328"/>
      <c r="Q300" s="328"/>
      <c r="R300" s="328"/>
      <c r="S300" s="328"/>
      <c r="T300" s="328"/>
      <c r="U300" s="328"/>
      <c r="V300" s="328"/>
      <c r="W300" s="328"/>
      <c r="X300" s="328"/>
      <c r="Y300" s="328"/>
      <c r="Z300" s="328"/>
      <c r="AA300" s="328"/>
      <c r="AB300" s="328"/>
      <c r="AC300" s="328"/>
      <c r="AD300" s="328"/>
      <c r="AE300" s="328"/>
      <c r="AF300" s="328"/>
      <c r="AG300" s="328"/>
      <c r="AH300" s="328"/>
      <c r="AI300" s="328"/>
      <c r="AJ300" s="328"/>
      <c r="AK300" s="328"/>
      <c r="AL300" s="328"/>
      <c r="AM300" s="328"/>
      <c r="AN300" s="328"/>
      <c r="AO300" s="328"/>
      <c r="AP300" s="328"/>
      <c r="AQ300" s="328"/>
      <c r="AR300" s="328"/>
      <c r="AS300" s="328"/>
      <c r="AT300" s="328"/>
      <c r="AU300" s="328"/>
      <c r="AV300" s="328"/>
      <c r="AW300" s="328"/>
    </row>
    <row r="301" spans="10:49" ht="15">
      <c r="J301" s="328"/>
      <c r="K301" s="328"/>
      <c r="L301" s="328"/>
      <c r="M301" s="328"/>
      <c r="N301" s="328"/>
      <c r="O301" s="328"/>
      <c r="P301" s="328"/>
      <c r="Q301" s="328"/>
      <c r="R301" s="328"/>
      <c r="S301" s="328"/>
      <c r="T301" s="328"/>
      <c r="U301" s="328"/>
      <c r="V301" s="328"/>
      <c r="W301" s="328"/>
      <c r="X301" s="328"/>
      <c r="Y301" s="328"/>
      <c r="Z301" s="328"/>
      <c r="AA301" s="328"/>
      <c r="AB301" s="328"/>
      <c r="AC301" s="328"/>
      <c r="AD301" s="328"/>
      <c r="AE301" s="328"/>
      <c r="AF301" s="328"/>
      <c r="AG301" s="328"/>
      <c r="AH301" s="328"/>
      <c r="AI301" s="328"/>
      <c r="AJ301" s="328"/>
      <c r="AK301" s="328"/>
      <c r="AL301" s="328"/>
      <c r="AM301" s="328"/>
      <c r="AN301" s="328"/>
      <c r="AO301" s="328"/>
      <c r="AP301" s="328"/>
      <c r="AQ301" s="328"/>
      <c r="AR301" s="328"/>
      <c r="AS301" s="328"/>
      <c r="AT301" s="328"/>
      <c r="AU301" s="328"/>
      <c r="AV301" s="328"/>
      <c r="AW301" s="328"/>
    </row>
    <row r="302" spans="10:49" ht="15">
      <c r="J302" s="328"/>
      <c r="K302" s="328"/>
      <c r="L302" s="328"/>
      <c r="M302" s="328"/>
      <c r="N302" s="328"/>
      <c r="O302" s="328"/>
      <c r="P302" s="328"/>
      <c r="Q302" s="328"/>
      <c r="R302" s="328"/>
      <c r="S302" s="328"/>
      <c r="T302" s="328"/>
      <c r="U302" s="328"/>
      <c r="V302" s="328"/>
      <c r="W302" s="328"/>
      <c r="X302" s="328"/>
      <c r="Y302" s="328"/>
      <c r="Z302" s="328"/>
      <c r="AA302" s="328"/>
      <c r="AB302" s="328"/>
      <c r="AC302" s="328"/>
      <c r="AD302" s="328"/>
      <c r="AE302" s="328"/>
      <c r="AF302" s="328"/>
      <c r="AG302" s="328"/>
      <c r="AH302" s="328"/>
      <c r="AI302" s="328"/>
      <c r="AJ302" s="328"/>
      <c r="AK302" s="328"/>
      <c r="AL302" s="328"/>
      <c r="AM302" s="328"/>
      <c r="AN302" s="328"/>
      <c r="AO302" s="328"/>
      <c r="AP302" s="328"/>
      <c r="AQ302" s="328"/>
      <c r="AR302" s="328"/>
      <c r="AS302" s="328"/>
      <c r="AT302" s="328"/>
      <c r="AU302" s="328"/>
      <c r="AV302" s="328"/>
      <c r="AW302" s="328"/>
    </row>
    <row r="303" spans="10:49" ht="15">
      <c r="J303" s="328"/>
      <c r="K303" s="328"/>
      <c r="L303" s="328"/>
      <c r="M303" s="328"/>
      <c r="N303" s="328"/>
      <c r="O303" s="328"/>
      <c r="P303" s="328"/>
      <c r="Q303" s="328"/>
      <c r="R303" s="328"/>
      <c r="S303" s="328"/>
      <c r="T303" s="328"/>
      <c r="U303" s="328"/>
      <c r="V303" s="328"/>
      <c r="W303" s="328"/>
      <c r="X303" s="328"/>
      <c r="Y303" s="328"/>
      <c r="Z303" s="328"/>
      <c r="AA303" s="328"/>
      <c r="AB303" s="328"/>
      <c r="AC303" s="328"/>
      <c r="AD303" s="328"/>
      <c r="AE303" s="328"/>
      <c r="AF303" s="328"/>
      <c r="AG303" s="328"/>
      <c r="AH303" s="328"/>
      <c r="AI303" s="328"/>
      <c r="AJ303" s="328"/>
      <c r="AK303" s="328"/>
      <c r="AL303" s="328"/>
      <c r="AM303" s="328"/>
      <c r="AN303" s="328"/>
      <c r="AO303" s="328"/>
      <c r="AP303" s="328"/>
      <c r="AQ303" s="328"/>
      <c r="AR303" s="328"/>
      <c r="AS303" s="328"/>
      <c r="AT303" s="328"/>
      <c r="AU303" s="328"/>
      <c r="AV303" s="328"/>
      <c r="AW303" s="328"/>
    </row>
    <row r="304" spans="10:49" ht="15">
      <c r="J304" s="328"/>
      <c r="K304" s="328"/>
      <c r="L304" s="328"/>
      <c r="M304" s="328"/>
      <c r="N304" s="328"/>
      <c r="O304" s="328"/>
      <c r="P304" s="328"/>
      <c r="Q304" s="328"/>
      <c r="R304" s="328"/>
      <c r="S304" s="328"/>
      <c r="T304" s="328"/>
      <c r="U304" s="328"/>
      <c r="V304" s="328"/>
      <c r="W304" s="328"/>
      <c r="X304" s="328"/>
      <c r="Y304" s="328"/>
      <c r="Z304" s="328"/>
      <c r="AA304" s="328"/>
      <c r="AB304" s="328"/>
      <c r="AC304" s="328"/>
      <c r="AD304" s="328"/>
      <c r="AE304" s="328"/>
      <c r="AF304" s="328"/>
      <c r="AG304" s="328"/>
      <c r="AH304" s="328"/>
      <c r="AI304" s="328"/>
      <c r="AJ304" s="328"/>
      <c r="AK304" s="328"/>
      <c r="AL304" s="328"/>
      <c r="AM304" s="328"/>
      <c r="AN304" s="328"/>
      <c r="AO304" s="328"/>
      <c r="AP304" s="328"/>
      <c r="AQ304" s="328"/>
      <c r="AR304" s="328"/>
      <c r="AS304" s="328"/>
      <c r="AT304" s="328"/>
      <c r="AU304" s="328"/>
      <c r="AV304" s="328"/>
      <c r="AW304" s="328"/>
    </row>
    <row r="305" spans="10:49" ht="15">
      <c r="J305" s="328"/>
      <c r="K305" s="328"/>
      <c r="L305" s="328"/>
      <c r="M305" s="328"/>
      <c r="N305" s="328"/>
      <c r="O305" s="328"/>
      <c r="P305" s="328"/>
      <c r="Q305" s="328"/>
      <c r="R305" s="328"/>
      <c r="S305" s="328"/>
      <c r="T305" s="328"/>
      <c r="U305" s="328"/>
      <c r="V305" s="328"/>
      <c r="W305" s="328"/>
      <c r="X305" s="328"/>
      <c r="Y305" s="328"/>
      <c r="Z305" s="328"/>
      <c r="AA305" s="328"/>
      <c r="AB305" s="328"/>
      <c r="AC305" s="328"/>
      <c r="AD305" s="328"/>
      <c r="AE305" s="328"/>
      <c r="AF305" s="328"/>
      <c r="AG305" s="328"/>
      <c r="AH305" s="328"/>
      <c r="AI305" s="328"/>
      <c r="AJ305" s="328"/>
      <c r="AK305" s="328"/>
      <c r="AL305" s="328"/>
      <c r="AM305" s="328"/>
      <c r="AN305" s="328"/>
      <c r="AO305" s="328"/>
      <c r="AP305" s="328"/>
      <c r="AQ305" s="328"/>
      <c r="AR305" s="328"/>
      <c r="AS305" s="328"/>
      <c r="AT305" s="328"/>
      <c r="AU305" s="328"/>
      <c r="AV305" s="328"/>
      <c r="AW305" s="328"/>
    </row>
    <row r="306" spans="10:49" ht="15">
      <c r="J306" s="328"/>
      <c r="K306" s="328"/>
      <c r="L306" s="328"/>
      <c r="M306" s="328"/>
      <c r="N306" s="328"/>
      <c r="O306" s="328"/>
      <c r="P306" s="328"/>
      <c r="Q306" s="328"/>
      <c r="R306" s="328"/>
      <c r="S306" s="328"/>
      <c r="T306" s="328"/>
      <c r="U306" s="328"/>
      <c r="V306" s="328"/>
      <c r="W306" s="328"/>
      <c r="X306" s="328"/>
      <c r="Y306" s="328"/>
      <c r="Z306" s="328"/>
      <c r="AA306" s="328"/>
      <c r="AB306" s="328"/>
      <c r="AC306" s="328"/>
      <c r="AD306" s="328"/>
      <c r="AE306" s="328"/>
      <c r="AF306" s="328"/>
      <c r="AG306" s="328"/>
      <c r="AH306" s="328"/>
      <c r="AI306" s="328"/>
      <c r="AJ306" s="328"/>
      <c r="AK306" s="328"/>
      <c r="AL306" s="328"/>
      <c r="AM306" s="328"/>
      <c r="AN306" s="328"/>
      <c r="AO306" s="328"/>
      <c r="AP306" s="328"/>
      <c r="AQ306" s="328"/>
      <c r="AR306" s="328"/>
      <c r="AS306" s="328"/>
      <c r="AT306" s="328"/>
      <c r="AU306" s="328"/>
      <c r="AV306" s="328"/>
      <c r="AW306" s="328"/>
    </row>
    <row r="307" spans="10:49" ht="15"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8"/>
      <c r="AA307" s="328"/>
      <c r="AB307" s="328"/>
      <c r="AC307" s="328"/>
      <c r="AD307" s="328"/>
      <c r="AE307" s="328"/>
      <c r="AF307" s="328"/>
      <c r="AG307" s="328"/>
      <c r="AH307" s="328"/>
      <c r="AI307" s="328"/>
      <c r="AJ307" s="328"/>
      <c r="AK307" s="328"/>
      <c r="AL307" s="328"/>
      <c r="AM307" s="328"/>
      <c r="AN307" s="328"/>
      <c r="AO307" s="328"/>
      <c r="AP307" s="328"/>
      <c r="AQ307" s="328"/>
      <c r="AR307" s="328"/>
      <c r="AS307" s="328"/>
      <c r="AT307" s="328"/>
      <c r="AU307" s="328"/>
      <c r="AV307" s="328"/>
      <c r="AW307" s="328"/>
    </row>
    <row r="308" spans="10:49" ht="15"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8"/>
      <c r="AA308" s="328"/>
      <c r="AB308" s="328"/>
      <c r="AC308" s="328"/>
      <c r="AD308" s="328"/>
      <c r="AE308" s="328"/>
      <c r="AF308" s="328"/>
      <c r="AG308" s="328"/>
      <c r="AH308" s="328"/>
      <c r="AI308" s="328"/>
      <c r="AJ308" s="328"/>
      <c r="AK308" s="328"/>
      <c r="AL308" s="328"/>
      <c r="AM308" s="328"/>
      <c r="AN308" s="328"/>
      <c r="AO308" s="328"/>
      <c r="AP308" s="328"/>
      <c r="AQ308" s="328"/>
      <c r="AR308" s="328"/>
      <c r="AS308" s="328"/>
      <c r="AT308" s="328"/>
      <c r="AU308" s="328"/>
      <c r="AV308" s="328"/>
      <c r="AW308" s="328"/>
    </row>
    <row r="309" spans="10:49" ht="15"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8"/>
      <c r="AA309" s="328"/>
      <c r="AB309" s="328"/>
      <c r="AC309" s="328"/>
      <c r="AD309" s="328"/>
      <c r="AE309" s="328"/>
      <c r="AF309" s="328"/>
      <c r="AG309" s="328"/>
      <c r="AH309" s="328"/>
      <c r="AI309" s="328"/>
      <c r="AJ309" s="328"/>
      <c r="AK309" s="328"/>
      <c r="AL309" s="328"/>
      <c r="AM309" s="328"/>
      <c r="AN309" s="328"/>
      <c r="AO309" s="328"/>
      <c r="AP309" s="328"/>
      <c r="AQ309" s="328"/>
      <c r="AR309" s="328"/>
      <c r="AS309" s="328"/>
      <c r="AT309" s="328"/>
      <c r="AU309" s="328"/>
      <c r="AV309" s="328"/>
      <c r="AW309" s="328"/>
    </row>
    <row r="310" spans="10:49" ht="15"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8"/>
      <c r="AA310" s="328"/>
      <c r="AB310" s="328"/>
      <c r="AC310" s="328"/>
      <c r="AD310" s="328"/>
      <c r="AE310" s="328"/>
      <c r="AF310" s="328"/>
      <c r="AG310" s="328"/>
      <c r="AH310" s="328"/>
      <c r="AI310" s="328"/>
      <c r="AJ310" s="328"/>
      <c r="AK310" s="328"/>
      <c r="AL310" s="328"/>
      <c r="AM310" s="328"/>
      <c r="AN310" s="328"/>
      <c r="AO310" s="328"/>
      <c r="AP310" s="328"/>
      <c r="AQ310" s="328"/>
      <c r="AR310" s="328"/>
      <c r="AS310" s="328"/>
      <c r="AT310" s="328"/>
      <c r="AU310" s="328"/>
      <c r="AV310" s="328"/>
      <c r="AW310" s="328"/>
    </row>
    <row r="311" spans="10:49" ht="15"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  <c r="T311" s="328"/>
      <c r="U311" s="328"/>
      <c r="V311" s="328"/>
      <c r="W311" s="328"/>
      <c r="X311" s="328"/>
      <c r="Y311" s="328"/>
      <c r="Z311" s="328"/>
      <c r="AA311" s="328"/>
      <c r="AB311" s="328"/>
      <c r="AC311" s="328"/>
      <c r="AD311" s="328"/>
      <c r="AE311" s="328"/>
      <c r="AF311" s="328"/>
      <c r="AG311" s="328"/>
      <c r="AH311" s="328"/>
      <c r="AI311" s="328"/>
      <c r="AJ311" s="328"/>
      <c r="AK311" s="328"/>
      <c r="AL311" s="328"/>
      <c r="AM311" s="328"/>
      <c r="AN311" s="328"/>
      <c r="AO311" s="328"/>
      <c r="AP311" s="328"/>
      <c r="AQ311" s="328"/>
      <c r="AR311" s="328"/>
      <c r="AS311" s="328"/>
      <c r="AT311" s="328"/>
      <c r="AU311" s="328"/>
      <c r="AV311" s="328"/>
      <c r="AW311" s="328"/>
    </row>
    <row r="312" spans="10:49" ht="15">
      <c r="J312" s="328"/>
      <c r="K312" s="328"/>
      <c r="L312" s="328"/>
      <c r="M312" s="328"/>
      <c r="N312" s="328"/>
      <c r="O312" s="328"/>
      <c r="P312" s="328"/>
      <c r="Q312" s="328"/>
      <c r="R312" s="328"/>
      <c r="S312" s="328"/>
      <c r="T312" s="328"/>
      <c r="U312" s="328"/>
      <c r="V312" s="328"/>
      <c r="W312" s="328"/>
      <c r="X312" s="328"/>
      <c r="Y312" s="328"/>
      <c r="Z312" s="328"/>
      <c r="AA312" s="328"/>
      <c r="AB312" s="328"/>
      <c r="AC312" s="328"/>
      <c r="AD312" s="328"/>
      <c r="AE312" s="328"/>
      <c r="AF312" s="328"/>
      <c r="AG312" s="328"/>
      <c r="AH312" s="328"/>
      <c r="AI312" s="328"/>
      <c r="AJ312" s="328"/>
      <c r="AK312" s="328"/>
      <c r="AL312" s="328"/>
      <c r="AM312" s="328"/>
      <c r="AN312" s="328"/>
      <c r="AO312" s="328"/>
      <c r="AP312" s="328"/>
      <c r="AQ312" s="328"/>
      <c r="AR312" s="328"/>
      <c r="AS312" s="328"/>
      <c r="AT312" s="328"/>
      <c r="AU312" s="328"/>
      <c r="AV312" s="328"/>
      <c r="AW312" s="328"/>
    </row>
    <row r="313" spans="10:49" ht="15">
      <c r="J313" s="328"/>
      <c r="K313" s="328"/>
      <c r="L313" s="328"/>
      <c r="M313" s="328"/>
      <c r="N313" s="328"/>
      <c r="O313" s="328"/>
      <c r="P313" s="328"/>
      <c r="Q313" s="328"/>
      <c r="R313" s="328"/>
      <c r="S313" s="328"/>
      <c r="T313" s="328"/>
      <c r="U313" s="328"/>
      <c r="V313" s="328"/>
      <c r="W313" s="328"/>
      <c r="X313" s="328"/>
      <c r="Y313" s="328"/>
      <c r="Z313" s="328"/>
      <c r="AA313" s="328"/>
      <c r="AB313" s="328"/>
      <c r="AC313" s="328"/>
      <c r="AD313" s="328"/>
      <c r="AE313" s="328"/>
      <c r="AF313" s="328"/>
      <c r="AG313" s="328"/>
      <c r="AH313" s="328"/>
      <c r="AI313" s="328"/>
      <c r="AJ313" s="328"/>
      <c r="AK313" s="328"/>
      <c r="AL313" s="328"/>
      <c r="AM313" s="328"/>
      <c r="AN313" s="328"/>
      <c r="AO313" s="328"/>
      <c r="AP313" s="328"/>
      <c r="AQ313" s="328"/>
      <c r="AR313" s="328"/>
      <c r="AS313" s="328"/>
      <c r="AT313" s="328"/>
      <c r="AU313" s="328"/>
      <c r="AV313" s="328"/>
      <c r="AW313" s="328"/>
    </row>
    <row r="314" spans="10:49" ht="15">
      <c r="J314" s="328"/>
      <c r="K314" s="328"/>
      <c r="L314" s="328"/>
      <c r="M314" s="328"/>
      <c r="N314" s="328"/>
      <c r="O314" s="328"/>
      <c r="P314" s="328"/>
      <c r="Q314" s="328"/>
      <c r="R314" s="328"/>
      <c r="S314" s="328"/>
      <c r="T314" s="328"/>
      <c r="U314" s="328"/>
      <c r="V314" s="328"/>
      <c r="W314" s="328"/>
      <c r="X314" s="328"/>
      <c r="Y314" s="328"/>
      <c r="Z314" s="328"/>
      <c r="AA314" s="328"/>
      <c r="AB314" s="328"/>
      <c r="AC314" s="328"/>
      <c r="AD314" s="328"/>
      <c r="AE314" s="328"/>
      <c r="AF314" s="328"/>
      <c r="AG314" s="328"/>
      <c r="AH314" s="328"/>
      <c r="AI314" s="328"/>
      <c r="AJ314" s="328"/>
      <c r="AK314" s="328"/>
      <c r="AL314" s="328"/>
      <c r="AM314" s="328"/>
      <c r="AN314" s="328"/>
      <c r="AO314" s="328"/>
      <c r="AP314" s="328"/>
      <c r="AQ314" s="328"/>
      <c r="AR314" s="328"/>
      <c r="AS314" s="328"/>
      <c r="AT314" s="328"/>
      <c r="AU314" s="328"/>
      <c r="AV314" s="328"/>
      <c r="AW314" s="328"/>
    </row>
    <row r="315" spans="10:49" ht="15">
      <c r="J315" s="328"/>
      <c r="K315" s="328"/>
      <c r="L315" s="328"/>
      <c r="M315" s="328"/>
      <c r="N315" s="328"/>
      <c r="O315" s="328"/>
      <c r="P315" s="328"/>
      <c r="Q315" s="328"/>
      <c r="R315" s="328"/>
      <c r="S315" s="328"/>
      <c r="T315" s="328"/>
      <c r="U315" s="328"/>
      <c r="V315" s="328"/>
      <c r="W315" s="328"/>
      <c r="X315" s="328"/>
      <c r="Y315" s="328"/>
      <c r="Z315" s="328"/>
      <c r="AA315" s="328"/>
      <c r="AB315" s="328"/>
      <c r="AC315" s="328"/>
      <c r="AD315" s="328"/>
      <c r="AE315" s="328"/>
      <c r="AF315" s="328"/>
      <c r="AG315" s="328"/>
      <c r="AH315" s="328"/>
      <c r="AI315" s="328"/>
      <c r="AJ315" s="328"/>
      <c r="AK315" s="328"/>
      <c r="AL315" s="328"/>
      <c r="AM315" s="328"/>
      <c r="AN315" s="328"/>
      <c r="AO315" s="328"/>
      <c r="AP315" s="328"/>
      <c r="AQ315" s="328"/>
      <c r="AR315" s="328"/>
      <c r="AS315" s="328"/>
      <c r="AT315" s="328"/>
      <c r="AU315" s="328"/>
      <c r="AV315" s="328"/>
      <c r="AW315" s="328"/>
    </row>
    <row r="316" spans="10:49" ht="15">
      <c r="J316" s="328"/>
      <c r="K316" s="328"/>
      <c r="L316" s="328"/>
      <c r="M316" s="328"/>
      <c r="N316" s="328"/>
      <c r="O316" s="328"/>
      <c r="P316" s="328"/>
      <c r="Q316" s="328"/>
      <c r="R316" s="328"/>
      <c r="S316" s="328"/>
      <c r="T316" s="328"/>
      <c r="U316" s="328"/>
      <c r="V316" s="328"/>
      <c r="W316" s="328"/>
      <c r="X316" s="328"/>
      <c r="Y316" s="328"/>
      <c r="Z316" s="328"/>
      <c r="AA316" s="328"/>
      <c r="AB316" s="328"/>
      <c r="AC316" s="328"/>
      <c r="AD316" s="328"/>
      <c r="AE316" s="328"/>
      <c r="AF316" s="328"/>
      <c r="AG316" s="328"/>
      <c r="AH316" s="328"/>
      <c r="AI316" s="328"/>
      <c r="AJ316" s="328"/>
      <c r="AK316" s="328"/>
      <c r="AL316" s="328"/>
      <c r="AM316" s="328"/>
      <c r="AN316" s="328"/>
      <c r="AO316" s="328"/>
      <c r="AP316" s="328"/>
      <c r="AQ316" s="328"/>
      <c r="AR316" s="328"/>
      <c r="AS316" s="328"/>
      <c r="AT316" s="328"/>
      <c r="AU316" s="328"/>
      <c r="AV316" s="328"/>
      <c r="AW316" s="328"/>
    </row>
    <row r="317" spans="10:49" ht="15">
      <c r="J317" s="328"/>
      <c r="K317" s="328"/>
      <c r="L317" s="328"/>
      <c r="M317" s="328"/>
      <c r="N317" s="328"/>
      <c r="O317" s="328"/>
      <c r="P317" s="328"/>
      <c r="Q317" s="328"/>
      <c r="R317" s="328"/>
      <c r="S317" s="328"/>
      <c r="T317" s="328"/>
      <c r="U317" s="328"/>
      <c r="V317" s="328"/>
      <c r="W317" s="328"/>
      <c r="X317" s="328"/>
      <c r="Y317" s="328"/>
      <c r="Z317" s="328"/>
      <c r="AA317" s="328"/>
      <c r="AB317" s="328"/>
      <c r="AC317" s="328"/>
      <c r="AD317" s="328"/>
      <c r="AE317" s="328"/>
      <c r="AF317" s="328"/>
      <c r="AG317" s="328"/>
      <c r="AH317" s="328"/>
      <c r="AI317" s="328"/>
      <c r="AJ317" s="328"/>
      <c r="AK317" s="328"/>
      <c r="AL317" s="328"/>
      <c r="AM317" s="328"/>
      <c r="AN317" s="328"/>
      <c r="AO317" s="328"/>
      <c r="AP317" s="328"/>
      <c r="AQ317" s="328"/>
      <c r="AR317" s="328"/>
      <c r="AS317" s="328"/>
      <c r="AT317" s="328"/>
      <c r="AU317" s="328"/>
      <c r="AV317" s="328"/>
      <c r="AW317" s="328"/>
    </row>
    <row r="318" spans="10:49" ht="15"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8"/>
      <c r="AA318" s="328"/>
      <c r="AB318" s="328"/>
      <c r="AC318" s="328"/>
      <c r="AD318" s="328"/>
      <c r="AE318" s="328"/>
      <c r="AF318" s="328"/>
      <c r="AG318" s="328"/>
      <c r="AH318" s="328"/>
      <c r="AI318" s="328"/>
      <c r="AJ318" s="328"/>
      <c r="AK318" s="328"/>
      <c r="AL318" s="328"/>
      <c r="AM318" s="328"/>
      <c r="AN318" s="328"/>
      <c r="AO318" s="328"/>
      <c r="AP318" s="328"/>
      <c r="AQ318" s="328"/>
      <c r="AR318" s="328"/>
      <c r="AS318" s="328"/>
      <c r="AT318" s="328"/>
      <c r="AU318" s="328"/>
      <c r="AV318" s="328"/>
      <c r="AW318" s="328"/>
    </row>
    <row r="319" spans="10:49" ht="15"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8"/>
      <c r="AA319" s="328"/>
      <c r="AB319" s="328"/>
      <c r="AC319" s="328"/>
      <c r="AD319" s="328"/>
      <c r="AE319" s="328"/>
      <c r="AF319" s="328"/>
      <c r="AG319" s="328"/>
      <c r="AH319" s="328"/>
      <c r="AI319" s="328"/>
      <c r="AJ319" s="328"/>
      <c r="AK319" s="328"/>
      <c r="AL319" s="328"/>
      <c r="AM319" s="328"/>
      <c r="AN319" s="328"/>
      <c r="AO319" s="328"/>
      <c r="AP319" s="328"/>
      <c r="AQ319" s="328"/>
      <c r="AR319" s="328"/>
      <c r="AS319" s="328"/>
      <c r="AT319" s="328"/>
      <c r="AU319" s="328"/>
      <c r="AV319" s="328"/>
      <c r="AW319" s="328"/>
    </row>
    <row r="320" spans="10:49" ht="15"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8"/>
      <c r="AA320" s="328"/>
      <c r="AB320" s="328"/>
      <c r="AC320" s="328"/>
      <c r="AD320" s="328"/>
      <c r="AE320" s="328"/>
      <c r="AF320" s="328"/>
      <c r="AG320" s="328"/>
      <c r="AH320" s="328"/>
      <c r="AI320" s="328"/>
      <c r="AJ320" s="328"/>
      <c r="AK320" s="328"/>
      <c r="AL320" s="328"/>
      <c r="AM320" s="328"/>
      <c r="AN320" s="328"/>
      <c r="AO320" s="328"/>
      <c r="AP320" s="328"/>
      <c r="AQ320" s="328"/>
      <c r="AR320" s="328"/>
      <c r="AS320" s="328"/>
      <c r="AT320" s="328"/>
      <c r="AU320" s="328"/>
      <c r="AV320" s="328"/>
      <c r="AW320" s="328"/>
    </row>
    <row r="321" spans="10:49" ht="15"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8"/>
      <c r="AA321" s="328"/>
      <c r="AB321" s="328"/>
      <c r="AC321" s="328"/>
      <c r="AD321" s="328"/>
      <c r="AE321" s="328"/>
      <c r="AF321" s="328"/>
      <c r="AG321" s="328"/>
      <c r="AH321" s="328"/>
      <c r="AI321" s="328"/>
      <c r="AJ321" s="328"/>
      <c r="AK321" s="328"/>
      <c r="AL321" s="328"/>
      <c r="AM321" s="328"/>
      <c r="AN321" s="328"/>
      <c r="AO321" s="328"/>
      <c r="AP321" s="328"/>
      <c r="AQ321" s="328"/>
      <c r="AR321" s="328"/>
      <c r="AS321" s="328"/>
      <c r="AT321" s="328"/>
      <c r="AU321" s="328"/>
      <c r="AV321" s="328"/>
      <c r="AW321" s="328"/>
    </row>
    <row r="322" spans="10:49" ht="15">
      <c r="J322" s="328"/>
      <c r="K322" s="328"/>
      <c r="L322" s="328"/>
      <c r="M322" s="328"/>
      <c r="N322" s="328"/>
      <c r="O322" s="328"/>
      <c r="P322" s="328"/>
      <c r="Q322" s="328"/>
      <c r="R322" s="328"/>
      <c r="S322" s="328"/>
      <c r="T322" s="328"/>
      <c r="U322" s="328"/>
      <c r="V322" s="328"/>
      <c r="W322" s="328"/>
      <c r="X322" s="328"/>
      <c r="Y322" s="328"/>
      <c r="Z322" s="328"/>
      <c r="AA322" s="328"/>
      <c r="AB322" s="328"/>
      <c r="AC322" s="328"/>
      <c r="AD322" s="328"/>
      <c r="AE322" s="328"/>
      <c r="AF322" s="328"/>
      <c r="AG322" s="328"/>
      <c r="AH322" s="328"/>
      <c r="AI322" s="328"/>
      <c r="AJ322" s="328"/>
      <c r="AK322" s="328"/>
      <c r="AL322" s="328"/>
      <c r="AM322" s="328"/>
      <c r="AN322" s="328"/>
      <c r="AO322" s="328"/>
      <c r="AP322" s="328"/>
      <c r="AQ322" s="328"/>
      <c r="AR322" s="328"/>
      <c r="AS322" s="328"/>
      <c r="AT322" s="328"/>
      <c r="AU322" s="328"/>
      <c r="AV322" s="328"/>
      <c r="AW322" s="328"/>
    </row>
    <row r="323" spans="10:49" ht="15">
      <c r="J323" s="328"/>
      <c r="K323" s="328"/>
      <c r="L323" s="328"/>
      <c r="M323" s="328"/>
      <c r="N323" s="328"/>
      <c r="O323" s="328"/>
      <c r="P323" s="328"/>
      <c r="Q323" s="328"/>
      <c r="R323" s="328"/>
      <c r="S323" s="328"/>
      <c r="T323" s="328"/>
      <c r="U323" s="328"/>
      <c r="V323" s="328"/>
      <c r="W323" s="328"/>
      <c r="X323" s="328"/>
      <c r="Y323" s="328"/>
      <c r="Z323" s="328"/>
      <c r="AA323" s="328"/>
      <c r="AB323" s="328"/>
      <c r="AC323" s="328"/>
      <c r="AD323" s="328"/>
      <c r="AE323" s="328"/>
      <c r="AF323" s="328"/>
      <c r="AG323" s="328"/>
      <c r="AH323" s="328"/>
      <c r="AI323" s="328"/>
      <c r="AJ323" s="328"/>
      <c r="AK323" s="328"/>
      <c r="AL323" s="328"/>
      <c r="AM323" s="328"/>
      <c r="AN323" s="328"/>
      <c r="AO323" s="328"/>
      <c r="AP323" s="328"/>
      <c r="AQ323" s="328"/>
      <c r="AR323" s="328"/>
      <c r="AS323" s="328"/>
      <c r="AT323" s="328"/>
      <c r="AU323" s="328"/>
      <c r="AV323" s="328"/>
      <c r="AW323" s="328"/>
    </row>
    <row r="324" spans="10:49" ht="15">
      <c r="J324" s="328"/>
      <c r="K324" s="328"/>
      <c r="L324" s="328"/>
      <c r="M324" s="328"/>
      <c r="N324" s="328"/>
      <c r="O324" s="328"/>
      <c r="P324" s="328"/>
      <c r="Q324" s="328"/>
      <c r="R324" s="328"/>
      <c r="S324" s="328"/>
      <c r="T324" s="328"/>
      <c r="U324" s="328"/>
      <c r="V324" s="328"/>
      <c r="W324" s="328"/>
      <c r="X324" s="328"/>
      <c r="Y324" s="328"/>
      <c r="Z324" s="328"/>
      <c r="AA324" s="328"/>
      <c r="AB324" s="328"/>
      <c r="AC324" s="328"/>
      <c r="AD324" s="328"/>
      <c r="AE324" s="328"/>
      <c r="AF324" s="328"/>
      <c r="AG324" s="328"/>
      <c r="AH324" s="328"/>
      <c r="AI324" s="328"/>
      <c r="AJ324" s="328"/>
      <c r="AK324" s="328"/>
      <c r="AL324" s="328"/>
      <c r="AM324" s="328"/>
      <c r="AN324" s="328"/>
      <c r="AO324" s="328"/>
      <c r="AP324" s="328"/>
      <c r="AQ324" s="328"/>
      <c r="AR324" s="328"/>
      <c r="AS324" s="328"/>
      <c r="AT324" s="328"/>
      <c r="AU324" s="328"/>
      <c r="AV324" s="328"/>
      <c r="AW324" s="328"/>
    </row>
    <row r="325" spans="10:49" ht="15">
      <c r="J325" s="328"/>
      <c r="K325" s="328"/>
      <c r="L325" s="328"/>
      <c r="M325" s="328"/>
      <c r="N325" s="328"/>
      <c r="O325" s="328"/>
      <c r="P325" s="328"/>
      <c r="Q325" s="328"/>
      <c r="R325" s="328"/>
      <c r="S325" s="328"/>
      <c r="T325" s="328"/>
      <c r="U325" s="328"/>
      <c r="V325" s="328"/>
      <c r="W325" s="328"/>
      <c r="X325" s="328"/>
      <c r="Y325" s="328"/>
      <c r="Z325" s="328"/>
      <c r="AA325" s="328"/>
      <c r="AB325" s="328"/>
      <c r="AC325" s="328"/>
      <c r="AD325" s="328"/>
      <c r="AE325" s="328"/>
      <c r="AF325" s="328"/>
      <c r="AG325" s="328"/>
      <c r="AH325" s="328"/>
      <c r="AI325" s="328"/>
      <c r="AJ325" s="328"/>
      <c r="AK325" s="328"/>
      <c r="AL325" s="328"/>
      <c r="AM325" s="328"/>
      <c r="AN325" s="328"/>
      <c r="AO325" s="328"/>
      <c r="AP325" s="328"/>
      <c r="AQ325" s="328"/>
      <c r="AR325" s="328"/>
      <c r="AS325" s="328"/>
      <c r="AT325" s="328"/>
      <c r="AU325" s="328"/>
      <c r="AV325" s="328"/>
      <c r="AW325" s="328"/>
    </row>
    <row r="326" spans="10:49" ht="15">
      <c r="J326" s="328"/>
      <c r="K326" s="328"/>
      <c r="L326" s="328"/>
      <c r="M326" s="328"/>
      <c r="N326" s="328"/>
      <c r="O326" s="328"/>
      <c r="P326" s="328"/>
      <c r="Q326" s="328"/>
      <c r="R326" s="328"/>
      <c r="S326" s="328"/>
      <c r="T326" s="328"/>
      <c r="U326" s="328"/>
      <c r="V326" s="328"/>
      <c r="W326" s="328"/>
      <c r="X326" s="328"/>
      <c r="Y326" s="328"/>
      <c r="Z326" s="328"/>
      <c r="AA326" s="328"/>
      <c r="AB326" s="328"/>
      <c r="AC326" s="328"/>
      <c r="AD326" s="328"/>
      <c r="AE326" s="328"/>
      <c r="AF326" s="328"/>
      <c r="AG326" s="328"/>
      <c r="AH326" s="328"/>
      <c r="AI326" s="328"/>
      <c r="AJ326" s="328"/>
      <c r="AK326" s="328"/>
      <c r="AL326" s="328"/>
      <c r="AM326" s="328"/>
      <c r="AN326" s="328"/>
      <c r="AO326" s="328"/>
      <c r="AP326" s="328"/>
      <c r="AQ326" s="328"/>
      <c r="AR326" s="328"/>
      <c r="AS326" s="328"/>
      <c r="AT326" s="328"/>
      <c r="AU326" s="328"/>
      <c r="AV326" s="328"/>
      <c r="AW326" s="328"/>
    </row>
    <row r="327" spans="10:49" ht="15">
      <c r="J327" s="328"/>
      <c r="K327" s="328"/>
      <c r="L327" s="328"/>
      <c r="M327" s="328"/>
      <c r="N327" s="328"/>
      <c r="O327" s="328"/>
      <c r="P327" s="328"/>
      <c r="Q327" s="328"/>
      <c r="R327" s="328"/>
      <c r="S327" s="328"/>
      <c r="T327" s="328"/>
      <c r="U327" s="328"/>
      <c r="V327" s="328"/>
      <c r="W327" s="328"/>
      <c r="X327" s="328"/>
      <c r="Y327" s="328"/>
      <c r="Z327" s="328"/>
      <c r="AA327" s="328"/>
      <c r="AB327" s="328"/>
      <c r="AC327" s="328"/>
      <c r="AD327" s="328"/>
      <c r="AE327" s="328"/>
      <c r="AF327" s="328"/>
      <c r="AG327" s="328"/>
      <c r="AH327" s="328"/>
      <c r="AI327" s="328"/>
      <c r="AJ327" s="328"/>
      <c r="AK327" s="328"/>
      <c r="AL327" s="328"/>
      <c r="AM327" s="328"/>
      <c r="AN327" s="328"/>
      <c r="AO327" s="328"/>
      <c r="AP327" s="328"/>
      <c r="AQ327" s="328"/>
      <c r="AR327" s="328"/>
      <c r="AS327" s="328"/>
      <c r="AT327" s="328"/>
      <c r="AU327" s="328"/>
      <c r="AV327" s="328"/>
      <c r="AW327" s="328"/>
    </row>
    <row r="328" spans="10:49" ht="15"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8"/>
      <c r="AA328" s="328"/>
      <c r="AB328" s="328"/>
      <c r="AC328" s="328"/>
      <c r="AD328" s="328"/>
      <c r="AE328" s="328"/>
      <c r="AF328" s="328"/>
      <c r="AG328" s="328"/>
      <c r="AH328" s="328"/>
      <c r="AI328" s="328"/>
      <c r="AJ328" s="328"/>
      <c r="AK328" s="328"/>
      <c r="AL328" s="328"/>
      <c r="AM328" s="328"/>
      <c r="AN328" s="328"/>
      <c r="AO328" s="328"/>
      <c r="AP328" s="328"/>
      <c r="AQ328" s="328"/>
      <c r="AR328" s="328"/>
      <c r="AS328" s="328"/>
      <c r="AT328" s="328"/>
      <c r="AU328" s="328"/>
      <c r="AV328" s="328"/>
      <c r="AW328" s="328"/>
    </row>
    <row r="329" spans="10:49" ht="15"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8"/>
      <c r="AA329" s="328"/>
      <c r="AB329" s="328"/>
      <c r="AC329" s="328"/>
      <c r="AD329" s="328"/>
      <c r="AE329" s="328"/>
      <c r="AF329" s="328"/>
      <c r="AG329" s="328"/>
      <c r="AH329" s="328"/>
      <c r="AI329" s="328"/>
      <c r="AJ329" s="328"/>
      <c r="AK329" s="328"/>
      <c r="AL329" s="328"/>
      <c r="AM329" s="328"/>
      <c r="AN329" s="328"/>
      <c r="AO329" s="328"/>
      <c r="AP329" s="328"/>
      <c r="AQ329" s="328"/>
      <c r="AR329" s="328"/>
      <c r="AS329" s="328"/>
      <c r="AT329" s="328"/>
      <c r="AU329" s="328"/>
      <c r="AV329" s="328"/>
      <c r="AW329" s="328"/>
    </row>
    <row r="330" spans="10:49" ht="15"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8"/>
      <c r="AA330" s="328"/>
      <c r="AB330" s="328"/>
      <c r="AC330" s="328"/>
      <c r="AD330" s="328"/>
      <c r="AE330" s="328"/>
      <c r="AF330" s="328"/>
      <c r="AG330" s="328"/>
      <c r="AH330" s="328"/>
      <c r="AI330" s="328"/>
      <c r="AJ330" s="328"/>
      <c r="AK330" s="328"/>
      <c r="AL330" s="328"/>
      <c r="AM330" s="328"/>
      <c r="AN330" s="328"/>
      <c r="AO330" s="328"/>
      <c r="AP330" s="328"/>
      <c r="AQ330" s="328"/>
      <c r="AR330" s="328"/>
      <c r="AS330" s="328"/>
      <c r="AT330" s="328"/>
      <c r="AU330" s="328"/>
      <c r="AV330" s="328"/>
      <c r="AW330" s="328"/>
    </row>
    <row r="331" spans="10:49" ht="15"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8"/>
      <c r="AA331" s="328"/>
      <c r="AB331" s="328"/>
      <c r="AC331" s="328"/>
      <c r="AD331" s="328"/>
      <c r="AE331" s="328"/>
      <c r="AF331" s="328"/>
      <c r="AG331" s="328"/>
      <c r="AH331" s="328"/>
      <c r="AI331" s="328"/>
      <c r="AJ331" s="328"/>
      <c r="AK331" s="328"/>
      <c r="AL331" s="328"/>
      <c r="AM331" s="328"/>
      <c r="AN331" s="328"/>
      <c r="AO331" s="328"/>
      <c r="AP331" s="328"/>
      <c r="AQ331" s="328"/>
      <c r="AR331" s="328"/>
      <c r="AS331" s="328"/>
      <c r="AT331" s="328"/>
      <c r="AU331" s="328"/>
      <c r="AV331" s="328"/>
      <c r="AW331" s="328"/>
    </row>
    <row r="332" spans="10:49" ht="15">
      <c r="J332" s="328"/>
      <c r="K332" s="328"/>
      <c r="L332" s="328"/>
      <c r="M332" s="328"/>
      <c r="N332" s="328"/>
      <c r="O332" s="328"/>
      <c r="P332" s="328"/>
      <c r="Q332" s="328"/>
      <c r="R332" s="328"/>
      <c r="S332" s="328"/>
      <c r="T332" s="328"/>
      <c r="U332" s="328"/>
      <c r="V332" s="328"/>
      <c r="W332" s="328"/>
      <c r="X332" s="328"/>
      <c r="Y332" s="328"/>
      <c r="Z332" s="328"/>
      <c r="AA332" s="328"/>
      <c r="AB332" s="328"/>
      <c r="AC332" s="328"/>
      <c r="AD332" s="328"/>
      <c r="AE332" s="328"/>
      <c r="AF332" s="328"/>
      <c r="AG332" s="328"/>
      <c r="AH332" s="328"/>
      <c r="AI332" s="328"/>
      <c r="AJ332" s="328"/>
      <c r="AK332" s="328"/>
      <c r="AL332" s="328"/>
      <c r="AM332" s="328"/>
      <c r="AN332" s="328"/>
      <c r="AO332" s="328"/>
      <c r="AP332" s="328"/>
      <c r="AQ332" s="328"/>
      <c r="AR332" s="328"/>
      <c r="AS332" s="328"/>
      <c r="AT332" s="328"/>
      <c r="AU332" s="328"/>
      <c r="AV332" s="328"/>
      <c r="AW332" s="328"/>
    </row>
    <row r="333" spans="10:49" ht="15">
      <c r="J333" s="328"/>
      <c r="K333" s="328"/>
      <c r="L333" s="328"/>
      <c r="M333" s="328"/>
      <c r="N333" s="328"/>
      <c r="O333" s="328"/>
      <c r="P333" s="328"/>
      <c r="Q333" s="328"/>
      <c r="R333" s="328"/>
      <c r="S333" s="328"/>
      <c r="T333" s="328"/>
      <c r="U333" s="328"/>
      <c r="V333" s="328"/>
      <c r="W333" s="328"/>
      <c r="X333" s="328"/>
      <c r="Y333" s="328"/>
      <c r="Z333" s="328"/>
      <c r="AA333" s="328"/>
      <c r="AB333" s="328"/>
      <c r="AC333" s="328"/>
      <c r="AD333" s="328"/>
      <c r="AE333" s="328"/>
      <c r="AF333" s="328"/>
      <c r="AG333" s="328"/>
      <c r="AH333" s="328"/>
      <c r="AI333" s="328"/>
      <c r="AJ333" s="328"/>
      <c r="AK333" s="328"/>
      <c r="AL333" s="328"/>
      <c r="AM333" s="328"/>
      <c r="AN333" s="328"/>
      <c r="AO333" s="328"/>
      <c r="AP333" s="328"/>
      <c r="AQ333" s="328"/>
      <c r="AR333" s="328"/>
      <c r="AS333" s="328"/>
      <c r="AT333" s="328"/>
      <c r="AU333" s="328"/>
      <c r="AV333" s="328"/>
      <c r="AW333" s="328"/>
    </row>
    <row r="334" spans="10:49" ht="15">
      <c r="J334" s="328"/>
      <c r="K334" s="328"/>
      <c r="L334" s="328"/>
      <c r="M334" s="328"/>
      <c r="N334" s="328"/>
      <c r="O334" s="328"/>
      <c r="P334" s="328"/>
      <c r="Q334" s="328"/>
      <c r="R334" s="328"/>
      <c r="S334" s="328"/>
      <c r="T334" s="328"/>
      <c r="U334" s="328"/>
      <c r="V334" s="328"/>
      <c r="W334" s="328"/>
      <c r="X334" s="328"/>
      <c r="Y334" s="328"/>
      <c r="Z334" s="328"/>
      <c r="AA334" s="328"/>
      <c r="AB334" s="328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</row>
    <row r="335" spans="10:49" ht="15">
      <c r="J335" s="328"/>
      <c r="K335" s="328"/>
      <c r="L335" s="328"/>
      <c r="M335" s="328"/>
      <c r="N335" s="328"/>
      <c r="O335" s="328"/>
      <c r="P335" s="328"/>
      <c r="Q335" s="328"/>
      <c r="R335" s="328"/>
      <c r="S335" s="328"/>
      <c r="T335" s="328"/>
      <c r="U335" s="328"/>
      <c r="V335" s="328"/>
      <c r="W335" s="328"/>
      <c r="X335" s="328"/>
      <c r="Y335" s="328"/>
      <c r="Z335" s="328"/>
      <c r="AA335" s="328"/>
      <c r="AB335" s="328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</row>
    <row r="336" spans="10:49" ht="15">
      <c r="J336" s="328"/>
      <c r="K336" s="328"/>
      <c r="L336" s="328"/>
      <c r="M336" s="328"/>
      <c r="N336" s="328"/>
      <c r="O336" s="328"/>
      <c r="P336" s="328"/>
      <c r="Q336" s="328"/>
      <c r="R336" s="328"/>
      <c r="S336" s="328"/>
      <c r="T336" s="328"/>
      <c r="U336" s="328"/>
      <c r="V336" s="328"/>
      <c r="W336" s="328"/>
      <c r="X336" s="328"/>
      <c r="Y336" s="328"/>
      <c r="Z336" s="328"/>
      <c r="AA336" s="328"/>
      <c r="AB336" s="328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</row>
    <row r="337" spans="10:49" ht="15">
      <c r="J337" s="328"/>
      <c r="K337" s="328"/>
      <c r="L337" s="328"/>
      <c r="M337" s="328"/>
      <c r="N337" s="328"/>
      <c r="O337" s="328"/>
      <c r="P337" s="328"/>
      <c r="Q337" s="328"/>
      <c r="R337" s="328"/>
      <c r="S337" s="328"/>
      <c r="T337" s="328"/>
      <c r="U337" s="328"/>
      <c r="V337" s="328"/>
      <c r="W337" s="328"/>
      <c r="X337" s="328"/>
      <c r="Y337" s="328"/>
      <c r="Z337" s="328"/>
      <c r="AA337" s="328"/>
      <c r="AB337" s="328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</row>
    <row r="338" spans="10:49" ht="15">
      <c r="J338" s="328"/>
      <c r="K338" s="328"/>
      <c r="L338" s="328"/>
      <c r="M338" s="328"/>
      <c r="N338" s="328"/>
      <c r="O338" s="328"/>
      <c r="P338" s="328"/>
      <c r="Q338" s="328"/>
      <c r="R338" s="328"/>
      <c r="S338" s="328"/>
      <c r="T338" s="328"/>
      <c r="U338" s="328"/>
      <c r="V338" s="328"/>
      <c r="W338" s="328"/>
      <c r="X338" s="328"/>
      <c r="Y338" s="328"/>
      <c r="Z338" s="328"/>
      <c r="AA338" s="328"/>
      <c r="AB338" s="328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</row>
    <row r="339" spans="10:49" ht="15"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8"/>
      <c r="AA339" s="328"/>
      <c r="AB339" s="328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</row>
    <row r="340" spans="10:49" ht="15"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8"/>
      <c r="AA340" s="328"/>
      <c r="AB340" s="328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</row>
    <row r="341" spans="10:49" ht="15"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8"/>
      <c r="AA341" s="328"/>
      <c r="AB341" s="328"/>
      <c r="AC341" s="328"/>
      <c r="AD341" s="328"/>
      <c r="AE341" s="328"/>
      <c r="AF341" s="328"/>
      <c r="AG341" s="328"/>
      <c r="AH341" s="328"/>
      <c r="AI341" s="328"/>
      <c r="AJ341" s="328"/>
      <c r="AK341" s="328"/>
      <c r="AL341" s="328"/>
      <c r="AM341" s="328"/>
      <c r="AN341" s="328"/>
      <c r="AO341" s="328"/>
      <c r="AP341" s="328"/>
      <c r="AQ341" s="328"/>
      <c r="AR341" s="328"/>
      <c r="AS341" s="328"/>
      <c r="AT341" s="328"/>
      <c r="AU341" s="328"/>
      <c r="AV341" s="328"/>
      <c r="AW341" s="328"/>
    </row>
    <row r="342" spans="10:49" ht="15"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8"/>
      <c r="AA342" s="328"/>
      <c r="AB342" s="328"/>
      <c r="AC342" s="328"/>
      <c r="AD342" s="328"/>
      <c r="AE342" s="328"/>
      <c r="AF342" s="328"/>
      <c r="AG342" s="328"/>
      <c r="AH342" s="328"/>
      <c r="AI342" s="328"/>
      <c r="AJ342" s="328"/>
      <c r="AK342" s="328"/>
      <c r="AL342" s="328"/>
      <c r="AM342" s="328"/>
      <c r="AN342" s="328"/>
      <c r="AO342" s="328"/>
      <c r="AP342" s="328"/>
      <c r="AQ342" s="328"/>
      <c r="AR342" s="328"/>
      <c r="AS342" s="328"/>
      <c r="AT342" s="328"/>
      <c r="AU342" s="328"/>
      <c r="AV342" s="328"/>
      <c r="AW342" s="328"/>
    </row>
    <row r="343" spans="10:49" ht="15"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8"/>
      <c r="AA343" s="328"/>
      <c r="AB343" s="328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</row>
    <row r="344" spans="10:49" ht="15">
      <c r="J344" s="328"/>
      <c r="K344" s="328"/>
      <c r="L344" s="328"/>
      <c r="M344" s="328"/>
      <c r="N344" s="328"/>
      <c r="O344" s="328"/>
      <c r="P344" s="328"/>
      <c r="Q344" s="328"/>
      <c r="R344" s="328"/>
      <c r="S344" s="328"/>
      <c r="T344" s="328"/>
      <c r="U344" s="328"/>
      <c r="V344" s="328"/>
      <c r="W344" s="328"/>
      <c r="X344" s="328"/>
      <c r="Y344" s="328"/>
      <c r="Z344" s="328"/>
      <c r="AA344" s="328"/>
      <c r="AB344" s="328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</row>
    <row r="345" spans="10:49" ht="15">
      <c r="J345" s="328"/>
      <c r="K345" s="328"/>
      <c r="L345" s="328"/>
      <c r="M345" s="328"/>
      <c r="N345" s="328"/>
      <c r="O345" s="328"/>
      <c r="P345" s="328"/>
      <c r="Q345" s="328"/>
      <c r="R345" s="328"/>
      <c r="S345" s="328"/>
      <c r="T345" s="328"/>
      <c r="U345" s="328"/>
      <c r="V345" s="328"/>
      <c r="W345" s="328"/>
      <c r="X345" s="328"/>
      <c r="Y345" s="328"/>
      <c r="Z345" s="328"/>
      <c r="AA345" s="328"/>
      <c r="AB345" s="328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</row>
    <row r="346" spans="10:49" ht="15">
      <c r="J346" s="328"/>
      <c r="K346" s="328"/>
      <c r="L346" s="328"/>
      <c r="M346" s="328"/>
      <c r="N346" s="328"/>
      <c r="O346" s="328"/>
      <c r="P346" s="328"/>
      <c r="Q346" s="328"/>
      <c r="R346" s="328"/>
      <c r="S346" s="328"/>
      <c r="T346" s="328"/>
      <c r="U346" s="328"/>
      <c r="V346" s="328"/>
      <c r="W346" s="328"/>
      <c r="X346" s="328"/>
      <c r="Y346" s="328"/>
      <c r="Z346" s="328"/>
      <c r="AA346" s="328"/>
      <c r="AB346" s="328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</row>
    <row r="347" spans="10:49" ht="15">
      <c r="J347" s="328"/>
      <c r="K347" s="328"/>
      <c r="L347" s="328"/>
      <c r="M347" s="328"/>
      <c r="N347" s="328"/>
      <c r="O347" s="328"/>
      <c r="P347" s="328"/>
      <c r="Q347" s="328"/>
      <c r="R347" s="328"/>
      <c r="S347" s="328"/>
      <c r="T347" s="328"/>
      <c r="U347" s="328"/>
      <c r="V347" s="328"/>
      <c r="W347" s="328"/>
      <c r="X347" s="328"/>
      <c r="Y347" s="328"/>
      <c r="Z347" s="328"/>
      <c r="AA347" s="328"/>
      <c r="AB347" s="328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</row>
    <row r="348" spans="10:49" ht="15">
      <c r="J348" s="328"/>
      <c r="K348" s="328"/>
      <c r="L348" s="328"/>
      <c r="M348" s="328"/>
      <c r="N348" s="328"/>
      <c r="O348" s="328"/>
      <c r="P348" s="328"/>
      <c r="Q348" s="328"/>
      <c r="R348" s="328"/>
      <c r="S348" s="328"/>
      <c r="T348" s="328"/>
      <c r="U348" s="328"/>
      <c r="V348" s="328"/>
      <c r="W348" s="328"/>
      <c r="X348" s="328"/>
      <c r="Y348" s="328"/>
      <c r="Z348" s="328"/>
      <c r="AA348" s="328"/>
      <c r="AB348" s="328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</row>
    <row r="349" spans="10:49" ht="15">
      <c r="J349" s="328"/>
      <c r="K349" s="328"/>
      <c r="L349" s="328"/>
      <c r="M349" s="328"/>
      <c r="N349" s="328"/>
      <c r="O349" s="328"/>
      <c r="P349" s="328"/>
      <c r="Q349" s="328"/>
      <c r="R349" s="328"/>
      <c r="S349" s="328"/>
      <c r="T349" s="328"/>
      <c r="U349" s="328"/>
      <c r="V349" s="328"/>
      <c r="W349" s="328"/>
      <c r="X349" s="328"/>
      <c r="Y349" s="328"/>
      <c r="Z349" s="328"/>
      <c r="AA349" s="328"/>
      <c r="AB349" s="328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</row>
    <row r="350" spans="10:49" ht="15">
      <c r="J350" s="328"/>
      <c r="K350" s="328"/>
      <c r="L350" s="328"/>
      <c r="M350" s="328"/>
      <c r="N350" s="328"/>
      <c r="O350" s="328"/>
      <c r="P350" s="328"/>
      <c r="Q350" s="328"/>
      <c r="R350" s="328"/>
      <c r="S350" s="328"/>
      <c r="T350" s="328"/>
      <c r="U350" s="328"/>
      <c r="V350" s="328"/>
      <c r="W350" s="328"/>
      <c r="X350" s="328"/>
      <c r="Y350" s="328"/>
      <c r="Z350" s="328"/>
      <c r="AA350" s="328"/>
      <c r="AB350" s="328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</row>
    <row r="351" spans="10:49" ht="15">
      <c r="J351" s="328"/>
      <c r="K351" s="328"/>
      <c r="L351" s="328"/>
      <c r="M351" s="328"/>
      <c r="N351" s="328"/>
      <c r="O351" s="328"/>
      <c r="P351" s="328"/>
      <c r="Q351" s="328"/>
      <c r="R351" s="328"/>
      <c r="S351" s="328"/>
      <c r="T351" s="328"/>
      <c r="U351" s="328"/>
      <c r="V351" s="328"/>
      <c r="W351" s="328"/>
      <c r="X351" s="328"/>
      <c r="Y351" s="328"/>
      <c r="Z351" s="328"/>
      <c r="AA351" s="328"/>
      <c r="AB351" s="328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</row>
    <row r="352" spans="10:49" ht="15">
      <c r="J352" s="328"/>
      <c r="K352" s="328"/>
      <c r="L352" s="328"/>
      <c r="M352" s="328"/>
      <c r="N352" s="328"/>
      <c r="O352" s="328"/>
      <c r="P352" s="328"/>
      <c r="Q352" s="328"/>
      <c r="R352" s="328"/>
      <c r="S352" s="328"/>
      <c r="T352" s="328"/>
      <c r="U352" s="328"/>
      <c r="V352" s="328"/>
      <c r="W352" s="328"/>
      <c r="X352" s="328"/>
      <c r="Y352" s="328"/>
      <c r="Z352" s="328"/>
      <c r="AA352" s="328"/>
      <c r="AB352" s="328"/>
      <c r="AC352" s="328"/>
      <c r="AD352" s="328"/>
      <c r="AE352" s="328"/>
      <c r="AF352" s="328"/>
      <c r="AG352" s="328"/>
      <c r="AH352" s="328"/>
      <c r="AI352" s="328"/>
      <c r="AJ352" s="328"/>
      <c r="AK352" s="328"/>
      <c r="AL352" s="328"/>
      <c r="AM352" s="328"/>
      <c r="AN352" s="328"/>
      <c r="AO352" s="328"/>
      <c r="AP352" s="328"/>
      <c r="AQ352" s="328"/>
      <c r="AR352" s="328"/>
      <c r="AS352" s="328"/>
      <c r="AT352" s="328"/>
      <c r="AU352" s="328"/>
      <c r="AV352" s="328"/>
      <c r="AW352" s="328"/>
    </row>
    <row r="353" spans="10:49" ht="15"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  <c r="T353" s="328"/>
      <c r="U353" s="328"/>
      <c r="V353" s="328"/>
      <c r="W353" s="328"/>
      <c r="X353" s="328"/>
      <c r="Y353" s="328"/>
      <c r="Z353" s="328"/>
      <c r="AA353" s="328"/>
      <c r="AB353" s="328"/>
      <c r="AC353" s="328"/>
      <c r="AD353" s="328"/>
      <c r="AE353" s="328"/>
      <c r="AF353" s="328"/>
      <c r="AG353" s="328"/>
      <c r="AH353" s="328"/>
      <c r="AI353" s="328"/>
      <c r="AJ353" s="328"/>
      <c r="AK353" s="328"/>
      <c r="AL353" s="328"/>
      <c r="AM353" s="328"/>
      <c r="AN353" s="328"/>
      <c r="AO353" s="328"/>
      <c r="AP353" s="328"/>
      <c r="AQ353" s="328"/>
      <c r="AR353" s="328"/>
      <c r="AS353" s="328"/>
      <c r="AT353" s="328"/>
      <c r="AU353" s="328"/>
      <c r="AV353" s="328"/>
      <c r="AW353" s="328"/>
    </row>
    <row r="354" spans="10:49" ht="15">
      <c r="J354" s="328"/>
      <c r="K354" s="328"/>
      <c r="L354" s="328"/>
      <c r="M354" s="328"/>
      <c r="N354" s="328"/>
      <c r="O354" s="328"/>
      <c r="P354" s="328"/>
      <c r="Q354" s="328"/>
      <c r="R354" s="328"/>
      <c r="S354" s="328"/>
      <c r="T354" s="328"/>
      <c r="U354" s="328"/>
      <c r="V354" s="328"/>
      <c r="W354" s="328"/>
      <c r="X354" s="328"/>
      <c r="Y354" s="328"/>
      <c r="Z354" s="328"/>
      <c r="AA354" s="328"/>
      <c r="AB354" s="328"/>
      <c r="AC354" s="328"/>
      <c r="AD354" s="328"/>
      <c r="AE354" s="328"/>
      <c r="AF354" s="328"/>
      <c r="AG354" s="328"/>
      <c r="AH354" s="328"/>
      <c r="AI354" s="328"/>
      <c r="AJ354" s="328"/>
      <c r="AK354" s="328"/>
      <c r="AL354" s="328"/>
      <c r="AM354" s="328"/>
      <c r="AN354" s="328"/>
      <c r="AO354" s="328"/>
      <c r="AP354" s="328"/>
      <c r="AQ354" s="328"/>
      <c r="AR354" s="328"/>
      <c r="AS354" s="328"/>
      <c r="AT354" s="328"/>
      <c r="AU354" s="328"/>
      <c r="AV354" s="328"/>
      <c r="AW354" s="328"/>
    </row>
    <row r="355" spans="10:49" ht="15">
      <c r="J355" s="328"/>
      <c r="K355" s="328"/>
      <c r="L355" s="328"/>
      <c r="M355" s="328"/>
      <c r="N355" s="328"/>
      <c r="O355" s="328"/>
      <c r="P355" s="328"/>
      <c r="Q355" s="328"/>
      <c r="R355" s="328"/>
      <c r="S355" s="328"/>
      <c r="T355" s="328"/>
      <c r="U355" s="328"/>
      <c r="V355" s="328"/>
      <c r="W355" s="328"/>
      <c r="X355" s="328"/>
      <c r="Y355" s="328"/>
      <c r="Z355" s="328"/>
      <c r="AA355" s="328"/>
      <c r="AB355" s="328"/>
      <c r="AC355" s="328"/>
      <c r="AD355" s="328"/>
      <c r="AE355" s="328"/>
      <c r="AF355" s="328"/>
      <c r="AG355" s="328"/>
      <c r="AH355" s="328"/>
      <c r="AI355" s="328"/>
      <c r="AJ355" s="328"/>
      <c r="AK355" s="328"/>
      <c r="AL355" s="328"/>
      <c r="AM355" s="328"/>
      <c r="AN355" s="328"/>
      <c r="AO355" s="328"/>
      <c r="AP355" s="328"/>
      <c r="AQ355" s="328"/>
      <c r="AR355" s="328"/>
      <c r="AS355" s="328"/>
      <c r="AT355" s="328"/>
      <c r="AU355" s="328"/>
      <c r="AV355" s="328"/>
      <c r="AW355" s="328"/>
    </row>
    <row r="356" spans="10:49" ht="15">
      <c r="J356" s="328"/>
      <c r="K356" s="328"/>
      <c r="L356" s="328"/>
      <c r="M356" s="328"/>
      <c r="N356" s="328"/>
      <c r="O356" s="328"/>
      <c r="P356" s="328"/>
      <c r="Q356" s="328"/>
      <c r="R356" s="328"/>
      <c r="S356" s="328"/>
      <c r="T356" s="328"/>
      <c r="U356" s="328"/>
      <c r="V356" s="328"/>
      <c r="W356" s="328"/>
      <c r="X356" s="328"/>
      <c r="Y356" s="328"/>
      <c r="Z356" s="328"/>
      <c r="AA356" s="328"/>
      <c r="AB356" s="328"/>
      <c r="AC356" s="328"/>
      <c r="AD356" s="328"/>
      <c r="AE356" s="328"/>
      <c r="AF356" s="328"/>
      <c r="AG356" s="328"/>
      <c r="AH356" s="328"/>
      <c r="AI356" s="328"/>
      <c r="AJ356" s="328"/>
      <c r="AK356" s="328"/>
      <c r="AL356" s="328"/>
      <c r="AM356" s="328"/>
      <c r="AN356" s="328"/>
      <c r="AO356" s="328"/>
      <c r="AP356" s="328"/>
      <c r="AQ356" s="328"/>
      <c r="AR356" s="328"/>
      <c r="AS356" s="328"/>
      <c r="AT356" s="328"/>
      <c r="AU356" s="328"/>
      <c r="AV356" s="328"/>
      <c r="AW356" s="328"/>
    </row>
    <row r="357" spans="10:49" ht="15">
      <c r="J357" s="328"/>
      <c r="K357" s="328"/>
      <c r="L357" s="328"/>
      <c r="M357" s="328"/>
      <c r="N357" s="328"/>
      <c r="O357" s="328"/>
      <c r="P357" s="328"/>
      <c r="Q357" s="328"/>
      <c r="R357" s="328"/>
      <c r="S357" s="328"/>
      <c r="T357" s="328"/>
      <c r="U357" s="328"/>
      <c r="V357" s="328"/>
      <c r="W357" s="328"/>
      <c r="X357" s="328"/>
      <c r="Y357" s="328"/>
      <c r="Z357" s="328"/>
      <c r="AA357" s="328"/>
      <c r="AB357" s="328"/>
      <c r="AC357" s="328"/>
      <c r="AD357" s="328"/>
      <c r="AE357" s="328"/>
      <c r="AF357" s="328"/>
      <c r="AG357" s="328"/>
      <c r="AH357" s="328"/>
      <c r="AI357" s="328"/>
      <c r="AJ357" s="328"/>
      <c r="AK357" s="328"/>
      <c r="AL357" s="328"/>
      <c r="AM357" s="328"/>
      <c r="AN357" s="328"/>
      <c r="AO357" s="328"/>
      <c r="AP357" s="328"/>
      <c r="AQ357" s="328"/>
      <c r="AR357" s="328"/>
      <c r="AS357" s="328"/>
      <c r="AT357" s="328"/>
      <c r="AU357" s="328"/>
      <c r="AV357" s="328"/>
      <c r="AW357" s="328"/>
    </row>
    <row r="358" spans="10:49" ht="15">
      <c r="J358" s="328"/>
      <c r="K358" s="328"/>
      <c r="L358" s="328"/>
      <c r="M358" s="328"/>
      <c r="N358" s="328"/>
      <c r="O358" s="328"/>
      <c r="P358" s="328"/>
      <c r="Q358" s="328"/>
      <c r="R358" s="328"/>
      <c r="S358" s="328"/>
      <c r="T358" s="328"/>
      <c r="U358" s="328"/>
      <c r="V358" s="328"/>
      <c r="W358" s="328"/>
      <c r="X358" s="328"/>
      <c r="Y358" s="328"/>
      <c r="Z358" s="328"/>
      <c r="AA358" s="328"/>
      <c r="AB358" s="328"/>
      <c r="AC358" s="328"/>
      <c r="AD358" s="328"/>
      <c r="AE358" s="328"/>
      <c r="AF358" s="328"/>
      <c r="AG358" s="328"/>
      <c r="AH358" s="328"/>
      <c r="AI358" s="328"/>
      <c r="AJ358" s="328"/>
      <c r="AK358" s="328"/>
      <c r="AL358" s="328"/>
      <c r="AM358" s="328"/>
      <c r="AN358" s="328"/>
      <c r="AO358" s="328"/>
      <c r="AP358" s="328"/>
      <c r="AQ358" s="328"/>
      <c r="AR358" s="328"/>
      <c r="AS358" s="328"/>
      <c r="AT358" s="328"/>
      <c r="AU358" s="328"/>
      <c r="AV358" s="328"/>
      <c r="AW358" s="328"/>
    </row>
    <row r="359" spans="10:49" ht="15">
      <c r="J359" s="328"/>
      <c r="K359" s="328"/>
      <c r="L359" s="328"/>
      <c r="M359" s="328"/>
      <c r="N359" s="328"/>
      <c r="O359" s="328"/>
      <c r="P359" s="328"/>
      <c r="Q359" s="328"/>
      <c r="R359" s="328"/>
      <c r="S359" s="328"/>
      <c r="T359" s="328"/>
      <c r="U359" s="328"/>
      <c r="V359" s="328"/>
      <c r="W359" s="328"/>
      <c r="X359" s="328"/>
      <c r="Y359" s="328"/>
      <c r="Z359" s="328"/>
      <c r="AA359" s="328"/>
      <c r="AB359" s="328"/>
      <c r="AC359" s="328"/>
      <c r="AD359" s="328"/>
      <c r="AE359" s="328"/>
      <c r="AF359" s="328"/>
      <c r="AG359" s="328"/>
      <c r="AH359" s="328"/>
      <c r="AI359" s="328"/>
      <c r="AJ359" s="328"/>
      <c r="AK359" s="328"/>
      <c r="AL359" s="328"/>
      <c r="AM359" s="328"/>
      <c r="AN359" s="328"/>
      <c r="AO359" s="328"/>
      <c r="AP359" s="328"/>
      <c r="AQ359" s="328"/>
      <c r="AR359" s="328"/>
      <c r="AS359" s="328"/>
      <c r="AT359" s="328"/>
      <c r="AU359" s="328"/>
      <c r="AV359" s="328"/>
      <c r="AW359" s="328"/>
    </row>
    <row r="360" spans="10:49" ht="15">
      <c r="J360" s="328"/>
      <c r="K360" s="328"/>
      <c r="L360" s="328"/>
      <c r="M360" s="328"/>
      <c r="N360" s="328"/>
      <c r="O360" s="328"/>
      <c r="P360" s="328"/>
      <c r="Q360" s="328"/>
      <c r="R360" s="328"/>
      <c r="S360" s="328"/>
      <c r="T360" s="328"/>
      <c r="U360" s="328"/>
      <c r="V360" s="328"/>
      <c r="W360" s="328"/>
      <c r="X360" s="328"/>
      <c r="Y360" s="328"/>
      <c r="Z360" s="328"/>
      <c r="AA360" s="328"/>
      <c r="AB360" s="328"/>
      <c r="AC360" s="328"/>
      <c r="AD360" s="328"/>
      <c r="AE360" s="328"/>
      <c r="AF360" s="328"/>
      <c r="AG360" s="328"/>
      <c r="AH360" s="328"/>
      <c r="AI360" s="328"/>
      <c r="AJ360" s="328"/>
      <c r="AK360" s="328"/>
      <c r="AL360" s="328"/>
      <c r="AM360" s="328"/>
      <c r="AN360" s="328"/>
      <c r="AO360" s="328"/>
      <c r="AP360" s="328"/>
      <c r="AQ360" s="328"/>
      <c r="AR360" s="328"/>
      <c r="AS360" s="328"/>
      <c r="AT360" s="328"/>
      <c r="AU360" s="328"/>
      <c r="AV360" s="328"/>
      <c r="AW360" s="328"/>
    </row>
    <row r="361" spans="10:49" ht="15">
      <c r="J361" s="328"/>
      <c r="K361" s="328"/>
      <c r="L361" s="328"/>
      <c r="M361" s="328"/>
      <c r="N361" s="328"/>
      <c r="O361" s="328"/>
      <c r="P361" s="328"/>
      <c r="Q361" s="328"/>
      <c r="R361" s="328"/>
      <c r="S361" s="328"/>
      <c r="T361" s="328"/>
      <c r="U361" s="328"/>
      <c r="V361" s="328"/>
      <c r="W361" s="328"/>
      <c r="X361" s="328"/>
      <c r="Y361" s="328"/>
      <c r="Z361" s="328"/>
      <c r="AA361" s="328"/>
      <c r="AB361" s="328"/>
      <c r="AC361" s="328"/>
      <c r="AD361" s="328"/>
      <c r="AE361" s="328"/>
      <c r="AF361" s="328"/>
      <c r="AG361" s="328"/>
      <c r="AH361" s="328"/>
      <c r="AI361" s="328"/>
      <c r="AJ361" s="328"/>
      <c r="AK361" s="328"/>
      <c r="AL361" s="328"/>
      <c r="AM361" s="328"/>
      <c r="AN361" s="328"/>
      <c r="AO361" s="328"/>
      <c r="AP361" s="328"/>
      <c r="AQ361" s="328"/>
      <c r="AR361" s="328"/>
      <c r="AS361" s="328"/>
      <c r="AT361" s="328"/>
      <c r="AU361" s="328"/>
      <c r="AV361" s="328"/>
      <c r="AW361" s="328"/>
    </row>
    <row r="362" spans="10:49" ht="15">
      <c r="J362" s="328"/>
      <c r="K362" s="328"/>
      <c r="L362" s="328"/>
      <c r="M362" s="328"/>
      <c r="N362" s="328"/>
      <c r="O362" s="328"/>
      <c r="P362" s="328"/>
      <c r="Q362" s="328"/>
      <c r="R362" s="328"/>
      <c r="S362" s="328"/>
      <c r="T362" s="328"/>
      <c r="U362" s="328"/>
      <c r="V362" s="328"/>
      <c r="W362" s="328"/>
      <c r="X362" s="328"/>
      <c r="Y362" s="328"/>
      <c r="Z362" s="328"/>
      <c r="AA362" s="328"/>
      <c r="AB362" s="328"/>
      <c r="AC362" s="328"/>
      <c r="AD362" s="328"/>
      <c r="AE362" s="328"/>
      <c r="AF362" s="328"/>
      <c r="AG362" s="328"/>
      <c r="AH362" s="328"/>
      <c r="AI362" s="328"/>
      <c r="AJ362" s="328"/>
      <c r="AK362" s="328"/>
      <c r="AL362" s="328"/>
      <c r="AM362" s="328"/>
      <c r="AN362" s="328"/>
      <c r="AO362" s="328"/>
      <c r="AP362" s="328"/>
      <c r="AQ362" s="328"/>
      <c r="AR362" s="328"/>
      <c r="AS362" s="328"/>
      <c r="AT362" s="328"/>
      <c r="AU362" s="328"/>
      <c r="AV362" s="328"/>
      <c r="AW362" s="328"/>
    </row>
    <row r="363" spans="10:49" ht="15">
      <c r="J363" s="328"/>
      <c r="K363" s="328"/>
      <c r="L363" s="328"/>
      <c r="M363" s="328"/>
      <c r="N363" s="328"/>
      <c r="O363" s="328"/>
      <c r="P363" s="328"/>
      <c r="Q363" s="328"/>
      <c r="R363" s="328"/>
      <c r="S363" s="328"/>
      <c r="T363" s="328"/>
      <c r="U363" s="328"/>
      <c r="V363" s="328"/>
      <c r="W363" s="328"/>
      <c r="X363" s="328"/>
      <c r="Y363" s="328"/>
      <c r="Z363" s="328"/>
      <c r="AA363" s="328"/>
      <c r="AB363" s="328"/>
      <c r="AC363" s="328"/>
      <c r="AD363" s="328"/>
      <c r="AE363" s="328"/>
      <c r="AF363" s="328"/>
      <c r="AG363" s="328"/>
      <c r="AH363" s="328"/>
      <c r="AI363" s="328"/>
      <c r="AJ363" s="328"/>
      <c r="AK363" s="328"/>
      <c r="AL363" s="328"/>
      <c r="AM363" s="328"/>
      <c r="AN363" s="328"/>
      <c r="AO363" s="328"/>
      <c r="AP363" s="328"/>
      <c r="AQ363" s="328"/>
      <c r="AR363" s="328"/>
      <c r="AS363" s="328"/>
      <c r="AT363" s="328"/>
      <c r="AU363" s="328"/>
      <c r="AV363" s="328"/>
      <c r="AW363" s="328"/>
    </row>
    <row r="364" spans="10:49" ht="15">
      <c r="J364" s="328"/>
      <c r="K364" s="328"/>
      <c r="L364" s="328"/>
      <c r="M364" s="328"/>
      <c r="N364" s="328"/>
      <c r="O364" s="328"/>
      <c r="P364" s="328"/>
      <c r="Q364" s="328"/>
      <c r="R364" s="328"/>
      <c r="S364" s="328"/>
      <c r="T364" s="328"/>
      <c r="U364" s="328"/>
      <c r="V364" s="328"/>
      <c r="W364" s="328"/>
      <c r="X364" s="328"/>
      <c r="Y364" s="328"/>
      <c r="Z364" s="328"/>
      <c r="AA364" s="328"/>
      <c r="AB364" s="328"/>
      <c r="AC364" s="328"/>
      <c r="AD364" s="328"/>
      <c r="AE364" s="328"/>
      <c r="AF364" s="328"/>
      <c r="AG364" s="328"/>
      <c r="AH364" s="328"/>
      <c r="AI364" s="328"/>
      <c r="AJ364" s="328"/>
      <c r="AK364" s="328"/>
      <c r="AL364" s="328"/>
      <c r="AM364" s="328"/>
      <c r="AN364" s="328"/>
      <c r="AO364" s="328"/>
      <c r="AP364" s="328"/>
      <c r="AQ364" s="328"/>
      <c r="AR364" s="328"/>
      <c r="AS364" s="328"/>
      <c r="AT364" s="328"/>
      <c r="AU364" s="328"/>
      <c r="AV364" s="328"/>
      <c r="AW364" s="328"/>
    </row>
    <row r="365" spans="10:49" ht="15">
      <c r="J365" s="328"/>
      <c r="K365" s="328"/>
      <c r="L365" s="328"/>
      <c r="M365" s="328"/>
      <c r="N365" s="328"/>
      <c r="O365" s="328"/>
      <c r="P365" s="328"/>
      <c r="Q365" s="328"/>
      <c r="R365" s="328"/>
      <c r="S365" s="328"/>
      <c r="T365" s="328"/>
      <c r="U365" s="328"/>
      <c r="V365" s="328"/>
      <c r="W365" s="328"/>
      <c r="X365" s="328"/>
      <c r="Y365" s="328"/>
      <c r="Z365" s="328"/>
      <c r="AA365" s="328"/>
      <c r="AB365" s="328"/>
      <c r="AC365" s="328"/>
      <c r="AD365" s="328"/>
      <c r="AE365" s="328"/>
      <c r="AF365" s="328"/>
      <c r="AG365" s="328"/>
      <c r="AH365" s="328"/>
      <c r="AI365" s="328"/>
      <c r="AJ365" s="328"/>
      <c r="AK365" s="328"/>
      <c r="AL365" s="328"/>
      <c r="AM365" s="328"/>
      <c r="AN365" s="328"/>
      <c r="AO365" s="328"/>
      <c r="AP365" s="328"/>
      <c r="AQ365" s="328"/>
      <c r="AR365" s="328"/>
      <c r="AS365" s="328"/>
      <c r="AT365" s="328"/>
      <c r="AU365" s="328"/>
      <c r="AV365" s="328"/>
      <c r="AW365" s="328"/>
    </row>
    <row r="366" spans="10:49" ht="15">
      <c r="J366" s="328"/>
      <c r="K366" s="328"/>
      <c r="L366" s="328"/>
      <c r="M366" s="328"/>
      <c r="N366" s="328"/>
      <c r="O366" s="328"/>
      <c r="P366" s="328"/>
      <c r="Q366" s="328"/>
      <c r="R366" s="328"/>
      <c r="S366" s="328"/>
      <c r="T366" s="328"/>
      <c r="U366" s="328"/>
      <c r="V366" s="328"/>
      <c r="W366" s="328"/>
      <c r="X366" s="328"/>
      <c r="Y366" s="328"/>
      <c r="Z366" s="328"/>
      <c r="AA366" s="328"/>
      <c r="AB366" s="328"/>
      <c r="AC366" s="328"/>
      <c r="AD366" s="328"/>
      <c r="AE366" s="328"/>
      <c r="AF366" s="328"/>
      <c r="AG366" s="328"/>
      <c r="AH366" s="328"/>
      <c r="AI366" s="328"/>
      <c r="AJ366" s="328"/>
      <c r="AK366" s="328"/>
      <c r="AL366" s="328"/>
      <c r="AM366" s="328"/>
      <c r="AN366" s="328"/>
      <c r="AO366" s="328"/>
      <c r="AP366" s="328"/>
      <c r="AQ366" s="328"/>
      <c r="AR366" s="328"/>
      <c r="AS366" s="328"/>
      <c r="AT366" s="328"/>
      <c r="AU366" s="328"/>
      <c r="AV366" s="328"/>
      <c r="AW366" s="328"/>
    </row>
    <row r="367" spans="10:49" ht="15">
      <c r="J367" s="328"/>
      <c r="K367" s="328"/>
      <c r="L367" s="328"/>
      <c r="M367" s="328"/>
      <c r="N367" s="328"/>
      <c r="O367" s="328"/>
      <c r="P367" s="328"/>
      <c r="Q367" s="328"/>
      <c r="R367" s="328"/>
      <c r="S367" s="328"/>
      <c r="T367" s="328"/>
      <c r="U367" s="328"/>
      <c r="V367" s="328"/>
      <c r="W367" s="328"/>
      <c r="X367" s="328"/>
      <c r="Y367" s="328"/>
      <c r="Z367" s="328"/>
      <c r="AA367" s="328"/>
      <c r="AB367" s="328"/>
      <c r="AC367" s="328"/>
      <c r="AD367" s="328"/>
      <c r="AE367" s="328"/>
      <c r="AF367" s="328"/>
      <c r="AG367" s="328"/>
      <c r="AH367" s="328"/>
      <c r="AI367" s="328"/>
      <c r="AJ367" s="328"/>
      <c r="AK367" s="328"/>
      <c r="AL367" s="328"/>
      <c r="AM367" s="328"/>
      <c r="AN367" s="328"/>
      <c r="AO367" s="328"/>
      <c r="AP367" s="328"/>
      <c r="AQ367" s="328"/>
      <c r="AR367" s="328"/>
      <c r="AS367" s="328"/>
      <c r="AT367" s="328"/>
      <c r="AU367" s="328"/>
      <c r="AV367" s="328"/>
      <c r="AW367" s="328"/>
    </row>
    <row r="368" spans="10:49" ht="15">
      <c r="J368" s="328"/>
      <c r="K368" s="328"/>
      <c r="L368" s="328"/>
      <c r="M368" s="328"/>
      <c r="N368" s="328"/>
      <c r="O368" s="328"/>
      <c r="P368" s="328"/>
      <c r="Q368" s="328"/>
      <c r="R368" s="328"/>
      <c r="S368" s="328"/>
      <c r="T368" s="328"/>
      <c r="U368" s="328"/>
      <c r="V368" s="328"/>
      <c r="W368" s="328"/>
      <c r="X368" s="328"/>
      <c r="Y368" s="328"/>
      <c r="Z368" s="328"/>
      <c r="AA368" s="328"/>
      <c r="AB368" s="328"/>
      <c r="AC368" s="328"/>
      <c r="AD368" s="328"/>
      <c r="AE368" s="328"/>
      <c r="AF368" s="328"/>
      <c r="AG368" s="328"/>
      <c r="AH368" s="328"/>
      <c r="AI368" s="328"/>
      <c r="AJ368" s="328"/>
      <c r="AK368" s="328"/>
      <c r="AL368" s="328"/>
      <c r="AM368" s="328"/>
      <c r="AN368" s="328"/>
      <c r="AO368" s="328"/>
      <c r="AP368" s="328"/>
      <c r="AQ368" s="328"/>
      <c r="AR368" s="328"/>
      <c r="AS368" s="328"/>
      <c r="AT368" s="328"/>
      <c r="AU368" s="328"/>
      <c r="AV368" s="328"/>
      <c r="AW368" s="328"/>
    </row>
    <row r="369" spans="10:49" ht="15">
      <c r="J369" s="328"/>
      <c r="K369" s="328"/>
      <c r="L369" s="328"/>
      <c r="M369" s="328"/>
      <c r="N369" s="328"/>
      <c r="O369" s="328"/>
      <c r="P369" s="328"/>
      <c r="Q369" s="328"/>
      <c r="R369" s="328"/>
      <c r="S369" s="328"/>
      <c r="T369" s="328"/>
      <c r="U369" s="328"/>
      <c r="V369" s="328"/>
      <c r="W369" s="328"/>
      <c r="X369" s="328"/>
      <c r="Y369" s="328"/>
      <c r="Z369" s="328"/>
      <c r="AA369" s="328"/>
      <c r="AB369" s="328"/>
      <c r="AC369" s="328"/>
      <c r="AD369" s="328"/>
      <c r="AE369" s="328"/>
      <c r="AF369" s="328"/>
      <c r="AG369" s="328"/>
      <c r="AH369" s="328"/>
      <c r="AI369" s="328"/>
      <c r="AJ369" s="328"/>
      <c r="AK369" s="328"/>
      <c r="AL369" s="328"/>
      <c r="AM369" s="328"/>
      <c r="AN369" s="328"/>
      <c r="AO369" s="328"/>
      <c r="AP369" s="328"/>
      <c r="AQ369" s="328"/>
      <c r="AR369" s="328"/>
      <c r="AS369" s="328"/>
      <c r="AT369" s="328"/>
      <c r="AU369" s="328"/>
      <c r="AV369" s="328"/>
      <c r="AW369" s="328"/>
    </row>
    <row r="370" spans="10:49" ht="15">
      <c r="J370" s="328"/>
      <c r="K370" s="328"/>
      <c r="L370" s="328"/>
      <c r="M370" s="328"/>
      <c r="N370" s="328"/>
      <c r="O370" s="328"/>
      <c r="P370" s="328"/>
      <c r="Q370" s="328"/>
      <c r="R370" s="328"/>
      <c r="S370" s="328"/>
      <c r="T370" s="328"/>
      <c r="U370" s="328"/>
      <c r="V370" s="328"/>
      <c r="W370" s="328"/>
      <c r="X370" s="328"/>
      <c r="Y370" s="328"/>
      <c r="Z370" s="328"/>
      <c r="AA370" s="328"/>
      <c r="AB370" s="328"/>
      <c r="AC370" s="328"/>
      <c r="AD370" s="328"/>
      <c r="AE370" s="328"/>
      <c r="AF370" s="328"/>
      <c r="AG370" s="328"/>
      <c r="AH370" s="328"/>
      <c r="AI370" s="328"/>
      <c r="AJ370" s="328"/>
      <c r="AK370" s="328"/>
      <c r="AL370" s="328"/>
      <c r="AM370" s="328"/>
      <c r="AN370" s="328"/>
      <c r="AO370" s="328"/>
      <c r="AP370" s="328"/>
      <c r="AQ370" s="328"/>
      <c r="AR370" s="328"/>
      <c r="AS370" s="328"/>
      <c r="AT370" s="328"/>
      <c r="AU370" s="328"/>
      <c r="AV370" s="328"/>
      <c r="AW370" s="328"/>
    </row>
    <row r="371" spans="10:49" ht="15">
      <c r="J371" s="328"/>
      <c r="K371" s="328"/>
      <c r="L371" s="328"/>
      <c r="M371" s="328"/>
      <c r="N371" s="328"/>
      <c r="O371" s="328"/>
      <c r="P371" s="328"/>
      <c r="Q371" s="328"/>
      <c r="R371" s="328"/>
      <c r="S371" s="328"/>
      <c r="T371" s="328"/>
      <c r="U371" s="328"/>
      <c r="V371" s="328"/>
      <c r="W371" s="328"/>
      <c r="X371" s="328"/>
      <c r="Y371" s="328"/>
      <c r="Z371" s="328"/>
      <c r="AA371" s="328"/>
      <c r="AB371" s="328"/>
      <c r="AC371" s="328"/>
      <c r="AD371" s="328"/>
      <c r="AE371" s="328"/>
      <c r="AF371" s="328"/>
      <c r="AG371" s="328"/>
      <c r="AH371" s="328"/>
      <c r="AI371" s="328"/>
      <c r="AJ371" s="328"/>
      <c r="AK371" s="328"/>
      <c r="AL371" s="328"/>
      <c r="AM371" s="328"/>
      <c r="AN371" s="328"/>
      <c r="AO371" s="328"/>
      <c r="AP371" s="328"/>
      <c r="AQ371" s="328"/>
      <c r="AR371" s="328"/>
      <c r="AS371" s="328"/>
      <c r="AT371" s="328"/>
      <c r="AU371" s="328"/>
      <c r="AV371" s="328"/>
      <c r="AW371" s="328"/>
    </row>
    <row r="372" spans="10:49" ht="15">
      <c r="J372" s="328"/>
      <c r="K372" s="328"/>
      <c r="L372" s="328"/>
      <c r="M372" s="328"/>
      <c r="N372" s="328"/>
      <c r="O372" s="328"/>
      <c r="P372" s="328"/>
      <c r="Q372" s="328"/>
      <c r="R372" s="328"/>
      <c r="S372" s="328"/>
      <c r="T372" s="328"/>
      <c r="U372" s="328"/>
      <c r="V372" s="328"/>
      <c r="W372" s="328"/>
      <c r="X372" s="328"/>
      <c r="Y372" s="328"/>
      <c r="Z372" s="328"/>
      <c r="AA372" s="328"/>
      <c r="AB372" s="328"/>
      <c r="AC372" s="328"/>
      <c r="AD372" s="328"/>
      <c r="AE372" s="328"/>
      <c r="AF372" s="328"/>
      <c r="AG372" s="328"/>
      <c r="AH372" s="328"/>
      <c r="AI372" s="328"/>
      <c r="AJ372" s="328"/>
      <c r="AK372" s="328"/>
      <c r="AL372" s="328"/>
      <c r="AM372" s="328"/>
      <c r="AN372" s="328"/>
      <c r="AO372" s="328"/>
      <c r="AP372" s="328"/>
      <c r="AQ372" s="328"/>
      <c r="AR372" s="328"/>
      <c r="AS372" s="328"/>
      <c r="AT372" s="328"/>
      <c r="AU372" s="328"/>
      <c r="AV372" s="328"/>
      <c r="AW372" s="328"/>
    </row>
    <row r="373" spans="10:49" ht="15">
      <c r="J373" s="328"/>
      <c r="K373" s="328"/>
      <c r="L373" s="328"/>
      <c r="M373" s="328"/>
      <c r="N373" s="328"/>
      <c r="O373" s="328"/>
      <c r="P373" s="328"/>
      <c r="Q373" s="328"/>
      <c r="R373" s="328"/>
      <c r="S373" s="328"/>
      <c r="T373" s="328"/>
      <c r="U373" s="328"/>
      <c r="V373" s="328"/>
      <c r="W373" s="328"/>
      <c r="X373" s="328"/>
      <c r="Y373" s="328"/>
      <c r="Z373" s="328"/>
      <c r="AA373" s="328"/>
      <c r="AB373" s="328"/>
      <c r="AC373" s="328"/>
      <c r="AD373" s="328"/>
      <c r="AE373" s="328"/>
      <c r="AF373" s="328"/>
      <c r="AG373" s="328"/>
      <c r="AH373" s="328"/>
      <c r="AI373" s="328"/>
      <c r="AJ373" s="328"/>
      <c r="AK373" s="328"/>
      <c r="AL373" s="328"/>
      <c r="AM373" s="328"/>
      <c r="AN373" s="328"/>
      <c r="AO373" s="328"/>
      <c r="AP373" s="328"/>
      <c r="AQ373" s="328"/>
      <c r="AR373" s="328"/>
      <c r="AS373" s="328"/>
      <c r="AT373" s="328"/>
      <c r="AU373" s="328"/>
      <c r="AV373" s="328"/>
      <c r="AW373" s="328"/>
    </row>
    <row r="374" spans="10:49" ht="15">
      <c r="J374" s="328"/>
      <c r="K374" s="328"/>
      <c r="L374" s="328"/>
      <c r="M374" s="328"/>
      <c r="N374" s="328"/>
      <c r="O374" s="328"/>
      <c r="P374" s="328"/>
      <c r="Q374" s="328"/>
      <c r="R374" s="328"/>
      <c r="S374" s="328"/>
      <c r="T374" s="328"/>
      <c r="U374" s="328"/>
      <c r="V374" s="328"/>
      <c r="W374" s="328"/>
      <c r="X374" s="328"/>
      <c r="Y374" s="328"/>
      <c r="Z374" s="328"/>
      <c r="AA374" s="328"/>
      <c r="AB374" s="328"/>
      <c r="AC374" s="328"/>
      <c r="AD374" s="328"/>
      <c r="AE374" s="328"/>
      <c r="AF374" s="328"/>
      <c r="AG374" s="328"/>
      <c r="AH374" s="328"/>
      <c r="AI374" s="328"/>
      <c r="AJ374" s="328"/>
      <c r="AK374" s="328"/>
      <c r="AL374" s="328"/>
      <c r="AM374" s="328"/>
      <c r="AN374" s="328"/>
      <c r="AO374" s="328"/>
      <c r="AP374" s="328"/>
      <c r="AQ374" s="328"/>
      <c r="AR374" s="328"/>
      <c r="AS374" s="328"/>
      <c r="AT374" s="328"/>
      <c r="AU374" s="328"/>
      <c r="AV374" s="328"/>
      <c r="AW374" s="328"/>
    </row>
    <row r="375" spans="10:49" ht="15">
      <c r="J375" s="328"/>
      <c r="K375" s="328"/>
      <c r="L375" s="328"/>
      <c r="M375" s="328"/>
      <c r="N375" s="328"/>
      <c r="O375" s="328"/>
      <c r="P375" s="328"/>
      <c r="Q375" s="328"/>
      <c r="R375" s="328"/>
      <c r="S375" s="328"/>
      <c r="T375" s="328"/>
      <c r="U375" s="328"/>
      <c r="V375" s="328"/>
      <c r="W375" s="328"/>
      <c r="X375" s="328"/>
      <c r="Y375" s="328"/>
      <c r="Z375" s="328"/>
      <c r="AA375" s="328"/>
      <c r="AB375" s="328"/>
      <c r="AC375" s="328"/>
      <c r="AD375" s="328"/>
      <c r="AE375" s="328"/>
      <c r="AF375" s="328"/>
      <c r="AG375" s="328"/>
      <c r="AH375" s="328"/>
      <c r="AI375" s="328"/>
      <c r="AJ375" s="328"/>
      <c r="AK375" s="328"/>
      <c r="AL375" s="328"/>
      <c r="AM375" s="328"/>
      <c r="AN375" s="328"/>
      <c r="AO375" s="328"/>
      <c r="AP375" s="328"/>
      <c r="AQ375" s="328"/>
      <c r="AR375" s="328"/>
      <c r="AS375" s="328"/>
      <c r="AT375" s="328"/>
      <c r="AU375" s="328"/>
      <c r="AV375" s="328"/>
      <c r="AW375" s="328"/>
    </row>
    <row r="376" spans="10:49" ht="15">
      <c r="J376" s="328"/>
      <c r="K376" s="328"/>
      <c r="L376" s="328"/>
      <c r="M376" s="328"/>
      <c r="N376" s="328"/>
      <c r="O376" s="328"/>
      <c r="P376" s="328"/>
      <c r="Q376" s="328"/>
      <c r="R376" s="328"/>
      <c r="S376" s="328"/>
      <c r="T376" s="328"/>
      <c r="U376" s="328"/>
      <c r="V376" s="328"/>
      <c r="W376" s="328"/>
      <c r="X376" s="328"/>
      <c r="Y376" s="328"/>
      <c r="Z376" s="328"/>
      <c r="AA376" s="328"/>
      <c r="AB376" s="328"/>
      <c r="AC376" s="328"/>
      <c r="AD376" s="328"/>
      <c r="AE376" s="328"/>
      <c r="AF376" s="328"/>
      <c r="AG376" s="328"/>
      <c r="AH376" s="328"/>
      <c r="AI376" s="328"/>
      <c r="AJ376" s="328"/>
      <c r="AK376" s="328"/>
      <c r="AL376" s="328"/>
      <c r="AM376" s="328"/>
      <c r="AN376" s="328"/>
      <c r="AO376" s="328"/>
      <c r="AP376" s="328"/>
      <c r="AQ376" s="328"/>
      <c r="AR376" s="328"/>
      <c r="AS376" s="328"/>
      <c r="AT376" s="328"/>
      <c r="AU376" s="328"/>
      <c r="AV376" s="328"/>
      <c r="AW376" s="328"/>
    </row>
    <row r="377" spans="10:49" ht="15">
      <c r="J377" s="328"/>
      <c r="K377" s="328"/>
      <c r="L377" s="328"/>
      <c r="M377" s="328"/>
      <c r="N377" s="328"/>
      <c r="O377" s="328"/>
      <c r="P377" s="328"/>
      <c r="Q377" s="328"/>
      <c r="R377" s="328"/>
      <c r="S377" s="328"/>
      <c r="T377" s="328"/>
      <c r="U377" s="328"/>
      <c r="V377" s="328"/>
      <c r="W377" s="328"/>
      <c r="X377" s="328"/>
      <c r="Y377" s="328"/>
      <c r="Z377" s="328"/>
      <c r="AA377" s="328"/>
      <c r="AB377" s="328"/>
      <c r="AC377" s="328"/>
      <c r="AD377" s="328"/>
      <c r="AE377" s="328"/>
      <c r="AF377" s="328"/>
      <c r="AG377" s="328"/>
      <c r="AH377" s="328"/>
      <c r="AI377" s="328"/>
      <c r="AJ377" s="328"/>
      <c r="AK377" s="328"/>
      <c r="AL377" s="328"/>
      <c r="AM377" s="328"/>
      <c r="AN377" s="328"/>
      <c r="AO377" s="328"/>
      <c r="AP377" s="328"/>
      <c r="AQ377" s="328"/>
      <c r="AR377" s="328"/>
      <c r="AS377" s="328"/>
      <c r="AT377" s="328"/>
      <c r="AU377" s="328"/>
      <c r="AV377" s="328"/>
      <c r="AW377" s="328"/>
    </row>
    <row r="378" spans="10:49" ht="15">
      <c r="J378" s="328"/>
      <c r="K378" s="328"/>
      <c r="L378" s="328"/>
      <c r="M378" s="328"/>
      <c r="N378" s="328"/>
      <c r="O378" s="328"/>
      <c r="P378" s="328"/>
      <c r="Q378" s="328"/>
      <c r="R378" s="328"/>
      <c r="S378" s="328"/>
      <c r="T378" s="328"/>
      <c r="U378" s="328"/>
      <c r="V378" s="328"/>
      <c r="W378" s="328"/>
      <c r="X378" s="328"/>
      <c r="Y378" s="328"/>
      <c r="Z378" s="328"/>
      <c r="AA378" s="328"/>
      <c r="AB378" s="328"/>
      <c r="AC378" s="328"/>
      <c r="AD378" s="328"/>
      <c r="AE378" s="328"/>
      <c r="AF378" s="328"/>
      <c r="AG378" s="328"/>
      <c r="AH378" s="328"/>
      <c r="AI378" s="328"/>
      <c r="AJ378" s="328"/>
      <c r="AK378" s="328"/>
      <c r="AL378" s="328"/>
      <c r="AM378" s="328"/>
      <c r="AN378" s="328"/>
      <c r="AO378" s="328"/>
      <c r="AP378" s="328"/>
      <c r="AQ378" s="328"/>
      <c r="AR378" s="328"/>
      <c r="AS378" s="328"/>
      <c r="AT378" s="328"/>
      <c r="AU378" s="328"/>
      <c r="AV378" s="328"/>
      <c r="AW378" s="328"/>
    </row>
    <row r="379" spans="10:49" ht="15">
      <c r="J379" s="328"/>
      <c r="K379" s="328"/>
      <c r="L379" s="328"/>
      <c r="M379" s="328"/>
      <c r="N379" s="328"/>
      <c r="O379" s="328"/>
      <c r="P379" s="328"/>
      <c r="Q379" s="328"/>
      <c r="R379" s="328"/>
      <c r="S379" s="328"/>
      <c r="T379" s="328"/>
      <c r="U379" s="328"/>
      <c r="V379" s="328"/>
      <c r="W379" s="328"/>
      <c r="X379" s="328"/>
      <c r="Y379" s="328"/>
      <c r="Z379" s="328"/>
      <c r="AA379" s="328"/>
      <c r="AB379" s="328"/>
      <c r="AC379" s="328"/>
      <c r="AD379" s="328"/>
      <c r="AE379" s="328"/>
      <c r="AF379" s="328"/>
      <c r="AG379" s="328"/>
      <c r="AH379" s="328"/>
      <c r="AI379" s="328"/>
      <c r="AJ379" s="328"/>
      <c r="AK379" s="328"/>
      <c r="AL379" s="328"/>
      <c r="AM379" s="328"/>
      <c r="AN379" s="328"/>
      <c r="AO379" s="328"/>
      <c r="AP379" s="328"/>
      <c r="AQ379" s="328"/>
      <c r="AR379" s="328"/>
      <c r="AS379" s="328"/>
      <c r="AT379" s="328"/>
      <c r="AU379" s="328"/>
      <c r="AV379" s="328"/>
      <c r="AW379" s="328"/>
    </row>
    <row r="380" spans="10:49" ht="15">
      <c r="J380" s="328"/>
      <c r="K380" s="328"/>
      <c r="L380" s="328"/>
      <c r="M380" s="328"/>
      <c r="N380" s="328"/>
      <c r="O380" s="328"/>
      <c r="P380" s="328"/>
      <c r="Q380" s="328"/>
      <c r="R380" s="328"/>
      <c r="S380" s="328"/>
      <c r="T380" s="328"/>
      <c r="U380" s="328"/>
      <c r="V380" s="328"/>
      <c r="W380" s="328"/>
      <c r="X380" s="328"/>
      <c r="Y380" s="328"/>
      <c r="Z380" s="328"/>
      <c r="AA380" s="328"/>
      <c r="AB380" s="328"/>
      <c r="AC380" s="328"/>
      <c r="AD380" s="328"/>
      <c r="AE380" s="328"/>
      <c r="AF380" s="328"/>
      <c r="AG380" s="328"/>
      <c r="AH380" s="328"/>
      <c r="AI380" s="328"/>
      <c r="AJ380" s="328"/>
      <c r="AK380" s="328"/>
      <c r="AL380" s="328"/>
      <c r="AM380" s="328"/>
      <c r="AN380" s="328"/>
      <c r="AO380" s="328"/>
      <c r="AP380" s="328"/>
      <c r="AQ380" s="328"/>
      <c r="AR380" s="328"/>
      <c r="AS380" s="328"/>
      <c r="AT380" s="328"/>
      <c r="AU380" s="328"/>
      <c r="AV380" s="328"/>
      <c r="AW380" s="328"/>
    </row>
    <row r="381" spans="10:49" ht="15">
      <c r="J381" s="328"/>
      <c r="K381" s="328"/>
      <c r="L381" s="328"/>
      <c r="M381" s="328"/>
      <c r="N381" s="328"/>
      <c r="O381" s="328"/>
      <c r="P381" s="328"/>
      <c r="Q381" s="328"/>
      <c r="R381" s="328"/>
      <c r="S381" s="328"/>
      <c r="T381" s="328"/>
      <c r="U381" s="328"/>
      <c r="V381" s="328"/>
      <c r="W381" s="328"/>
      <c r="X381" s="328"/>
      <c r="Y381" s="328"/>
      <c r="Z381" s="328"/>
      <c r="AA381" s="328"/>
      <c r="AB381" s="328"/>
      <c r="AC381" s="328"/>
      <c r="AD381" s="328"/>
      <c r="AE381" s="328"/>
      <c r="AF381" s="328"/>
      <c r="AG381" s="328"/>
      <c r="AH381" s="328"/>
      <c r="AI381" s="328"/>
      <c r="AJ381" s="328"/>
      <c r="AK381" s="328"/>
      <c r="AL381" s="328"/>
      <c r="AM381" s="328"/>
      <c r="AN381" s="328"/>
      <c r="AO381" s="328"/>
      <c r="AP381" s="328"/>
      <c r="AQ381" s="328"/>
      <c r="AR381" s="328"/>
      <c r="AS381" s="328"/>
      <c r="AT381" s="328"/>
      <c r="AU381" s="328"/>
      <c r="AV381" s="328"/>
      <c r="AW381" s="328"/>
    </row>
    <row r="382" spans="10:49" ht="15">
      <c r="J382" s="328"/>
      <c r="K382" s="328"/>
      <c r="L382" s="328"/>
      <c r="M382" s="328"/>
      <c r="N382" s="328"/>
      <c r="O382" s="328"/>
      <c r="P382" s="328"/>
      <c r="Q382" s="328"/>
      <c r="R382" s="328"/>
      <c r="S382" s="328"/>
      <c r="T382" s="328"/>
      <c r="U382" s="328"/>
      <c r="V382" s="328"/>
      <c r="W382" s="328"/>
      <c r="X382" s="328"/>
      <c r="Y382" s="328"/>
      <c r="Z382" s="328"/>
      <c r="AA382" s="328"/>
      <c r="AB382" s="328"/>
      <c r="AC382" s="328"/>
      <c r="AD382" s="328"/>
      <c r="AE382" s="328"/>
      <c r="AF382" s="328"/>
      <c r="AG382" s="328"/>
      <c r="AH382" s="328"/>
      <c r="AI382" s="328"/>
      <c r="AJ382" s="328"/>
      <c r="AK382" s="328"/>
      <c r="AL382" s="328"/>
      <c r="AM382" s="328"/>
      <c r="AN382" s="328"/>
      <c r="AO382" s="328"/>
      <c r="AP382" s="328"/>
      <c r="AQ382" s="328"/>
      <c r="AR382" s="328"/>
      <c r="AS382" s="328"/>
      <c r="AT382" s="328"/>
      <c r="AU382" s="328"/>
      <c r="AV382" s="328"/>
      <c r="AW382" s="328"/>
    </row>
    <row r="383" spans="10:49" ht="15">
      <c r="J383" s="328"/>
      <c r="K383" s="328"/>
      <c r="L383" s="328"/>
      <c r="M383" s="328"/>
      <c r="N383" s="328"/>
      <c r="O383" s="328"/>
      <c r="P383" s="328"/>
      <c r="Q383" s="328"/>
      <c r="R383" s="328"/>
      <c r="S383" s="328"/>
      <c r="T383" s="328"/>
      <c r="U383" s="328"/>
      <c r="V383" s="328"/>
      <c r="W383" s="328"/>
      <c r="X383" s="328"/>
      <c r="Y383" s="328"/>
      <c r="Z383" s="328"/>
      <c r="AA383" s="328"/>
      <c r="AB383" s="328"/>
      <c r="AC383" s="328"/>
      <c r="AD383" s="328"/>
      <c r="AE383" s="328"/>
      <c r="AF383" s="328"/>
      <c r="AG383" s="328"/>
      <c r="AH383" s="328"/>
      <c r="AI383" s="328"/>
      <c r="AJ383" s="328"/>
      <c r="AK383" s="328"/>
      <c r="AL383" s="328"/>
      <c r="AM383" s="328"/>
      <c r="AN383" s="328"/>
      <c r="AO383" s="328"/>
      <c r="AP383" s="328"/>
      <c r="AQ383" s="328"/>
      <c r="AR383" s="328"/>
      <c r="AS383" s="328"/>
      <c r="AT383" s="328"/>
      <c r="AU383" s="328"/>
      <c r="AV383" s="328"/>
      <c r="AW383" s="328"/>
    </row>
    <row r="384" spans="10:49" ht="15">
      <c r="J384" s="328"/>
      <c r="K384" s="328"/>
      <c r="L384" s="328"/>
      <c r="M384" s="328"/>
      <c r="N384" s="328"/>
      <c r="O384" s="328"/>
      <c r="P384" s="328"/>
      <c r="Q384" s="328"/>
      <c r="R384" s="328"/>
      <c r="S384" s="328"/>
      <c r="T384" s="328"/>
      <c r="U384" s="328"/>
      <c r="V384" s="328"/>
      <c r="W384" s="328"/>
      <c r="X384" s="328"/>
      <c r="Y384" s="328"/>
      <c r="Z384" s="328"/>
      <c r="AA384" s="328"/>
      <c r="AB384" s="328"/>
      <c r="AC384" s="328"/>
      <c r="AD384" s="328"/>
      <c r="AE384" s="328"/>
      <c r="AF384" s="328"/>
      <c r="AG384" s="328"/>
      <c r="AH384" s="328"/>
      <c r="AI384" s="328"/>
      <c r="AJ384" s="328"/>
      <c r="AK384" s="328"/>
      <c r="AL384" s="328"/>
      <c r="AM384" s="328"/>
      <c r="AN384" s="328"/>
      <c r="AO384" s="328"/>
      <c r="AP384" s="328"/>
      <c r="AQ384" s="328"/>
      <c r="AR384" s="328"/>
      <c r="AS384" s="328"/>
      <c r="AT384" s="328"/>
      <c r="AU384" s="328"/>
      <c r="AV384" s="328"/>
      <c r="AW384" s="328"/>
    </row>
    <row r="385" spans="10:49" ht="15">
      <c r="J385" s="328"/>
      <c r="K385" s="328"/>
      <c r="L385" s="328"/>
      <c r="M385" s="328"/>
      <c r="N385" s="328"/>
      <c r="O385" s="328"/>
      <c r="P385" s="328"/>
      <c r="Q385" s="328"/>
      <c r="R385" s="328"/>
      <c r="S385" s="328"/>
      <c r="T385" s="328"/>
      <c r="U385" s="328"/>
      <c r="V385" s="328"/>
      <c r="W385" s="328"/>
      <c r="X385" s="328"/>
      <c r="Y385" s="328"/>
      <c r="Z385" s="328"/>
      <c r="AA385" s="328"/>
      <c r="AB385" s="328"/>
      <c r="AC385" s="328"/>
      <c r="AD385" s="328"/>
      <c r="AE385" s="328"/>
      <c r="AF385" s="328"/>
      <c r="AG385" s="328"/>
      <c r="AH385" s="328"/>
      <c r="AI385" s="328"/>
      <c r="AJ385" s="328"/>
      <c r="AK385" s="328"/>
      <c r="AL385" s="328"/>
      <c r="AM385" s="328"/>
      <c r="AN385" s="328"/>
      <c r="AO385" s="328"/>
      <c r="AP385" s="328"/>
      <c r="AQ385" s="328"/>
      <c r="AR385" s="328"/>
      <c r="AS385" s="328"/>
      <c r="AT385" s="328"/>
      <c r="AU385" s="328"/>
      <c r="AV385" s="328"/>
      <c r="AW385" s="328"/>
    </row>
    <row r="386" spans="10:49" ht="15">
      <c r="J386" s="328"/>
      <c r="K386" s="328"/>
      <c r="L386" s="328"/>
      <c r="M386" s="328"/>
      <c r="N386" s="328"/>
      <c r="O386" s="328"/>
      <c r="P386" s="328"/>
      <c r="Q386" s="328"/>
      <c r="R386" s="328"/>
      <c r="S386" s="328"/>
      <c r="T386" s="328"/>
      <c r="U386" s="328"/>
      <c r="V386" s="328"/>
      <c r="W386" s="328"/>
      <c r="X386" s="328"/>
      <c r="Y386" s="328"/>
      <c r="Z386" s="328"/>
      <c r="AA386" s="328"/>
      <c r="AB386" s="328"/>
      <c r="AC386" s="328"/>
      <c r="AD386" s="328"/>
      <c r="AE386" s="328"/>
      <c r="AF386" s="328"/>
      <c r="AG386" s="328"/>
      <c r="AH386" s="328"/>
      <c r="AI386" s="328"/>
      <c r="AJ386" s="328"/>
      <c r="AK386" s="328"/>
      <c r="AL386" s="328"/>
      <c r="AM386" s="328"/>
      <c r="AN386" s="328"/>
      <c r="AO386" s="328"/>
      <c r="AP386" s="328"/>
      <c r="AQ386" s="328"/>
      <c r="AR386" s="328"/>
      <c r="AS386" s="328"/>
      <c r="AT386" s="328"/>
      <c r="AU386" s="328"/>
      <c r="AV386" s="328"/>
      <c r="AW386" s="328"/>
    </row>
    <row r="387" spans="10:49" ht="15">
      <c r="J387" s="328"/>
      <c r="K387" s="328"/>
      <c r="L387" s="328"/>
      <c r="M387" s="328"/>
      <c r="N387" s="328"/>
      <c r="O387" s="328"/>
      <c r="P387" s="328"/>
      <c r="Q387" s="328"/>
      <c r="R387" s="328"/>
      <c r="S387" s="328"/>
      <c r="T387" s="328"/>
      <c r="U387" s="328"/>
      <c r="V387" s="328"/>
      <c r="W387" s="328"/>
      <c r="X387" s="328"/>
      <c r="Y387" s="328"/>
      <c r="Z387" s="328"/>
      <c r="AA387" s="328"/>
      <c r="AB387" s="328"/>
      <c r="AC387" s="328"/>
      <c r="AD387" s="328"/>
      <c r="AE387" s="328"/>
      <c r="AF387" s="328"/>
      <c r="AG387" s="328"/>
      <c r="AH387" s="328"/>
      <c r="AI387" s="328"/>
      <c r="AJ387" s="328"/>
      <c r="AK387" s="328"/>
      <c r="AL387" s="328"/>
      <c r="AM387" s="328"/>
      <c r="AN387" s="328"/>
      <c r="AO387" s="328"/>
      <c r="AP387" s="328"/>
      <c r="AQ387" s="328"/>
      <c r="AR387" s="328"/>
      <c r="AS387" s="328"/>
      <c r="AT387" s="328"/>
      <c r="AU387" s="328"/>
      <c r="AV387" s="328"/>
      <c r="AW387" s="328"/>
    </row>
    <row r="388" spans="10:49" ht="15">
      <c r="J388" s="328"/>
      <c r="K388" s="328"/>
      <c r="L388" s="328"/>
      <c r="M388" s="328"/>
      <c r="N388" s="328"/>
      <c r="O388" s="328"/>
      <c r="P388" s="328"/>
      <c r="Q388" s="328"/>
      <c r="R388" s="328"/>
      <c r="S388" s="328"/>
      <c r="T388" s="328"/>
      <c r="U388" s="328"/>
      <c r="V388" s="328"/>
      <c r="W388" s="328"/>
      <c r="X388" s="328"/>
      <c r="Y388" s="328"/>
      <c r="Z388" s="328"/>
      <c r="AA388" s="328"/>
      <c r="AB388" s="328"/>
      <c r="AC388" s="328"/>
      <c r="AD388" s="328"/>
      <c r="AE388" s="328"/>
      <c r="AF388" s="328"/>
      <c r="AG388" s="328"/>
      <c r="AH388" s="328"/>
      <c r="AI388" s="328"/>
      <c r="AJ388" s="328"/>
      <c r="AK388" s="328"/>
      <c r="AL388" s="328"/>
      <c r="AM388" s="328"/>
      <c r="AN388" s="328"/>
      <c r="AO388" s="328"/>
      <c r="AP388" s="328"/>
      <c r="AQ388" s="328"/>
      <c r="AR388" s="328"/>
      <c r="AS388" s="328"/>
      <c r="AT388" s="328"/>
      <c r="AU388" s="328"/>
      <c r="AV388" s="328"/>
      <c r="AW388" s="328"/>
    </row>
    <row r="389" spans="10:49" ht="15">
      <c r="J389" s="328"/>
      <c r="K389" s="328"/>
      <c r="L389" s="328"/>
      <c r="M389" s="328"/>
      <c r="N389" s="328"/>
      <c r="O389" s="328"/>
      <c r="P389" s="328"/>
      <c r="Q389" s="328"/>
      <c r="R389" s="328"/>
      <c r="S389" s="328"/>
      <c r="T389" s="328"/>
      <c r="U389" s="328"/>
      <c r="V389" s="328"/>
      <c r="W389" s="328"/>
      <c r="X389" s="328"/>
      <c r="Y389" s="328"/>
      <c r="Z389" s="328"/>
      <c r="AA389" s="328"/>
      <c r="AB389" s="328"/>
      <c r="AC389" s="328"/>
      <c r="AD389" s="328"/>
      <c r="AE389" s="328"/>
      <c r="AF389" s="328"/>
      <c r="AG389" s="328"/>
      <c r="AH389" s="328"/>
      <c r="AI389" s="328"/>
      <c r="AJ389" s="328"/>
      <c r="AK389" s="328"/>
      <c r="AL389" s="328"/>
      <c r="AM389" s="328"/>
      <c r="AN389" s="328"/>
      <c r="AO389" s="328"/>
      <c r="AP389" s="328"/>
      <c r="AQ389" s="328"/>
      <c r="AR389" s="328"/>
      <c r="AS389" s="328"/>
      <c r="AT389" s="328"/>
      <c r="AU389" s="328"/>
      <c r="AV389" s="328"/>
      <c r="AW389" s="328"/>
    </row>
    <row r="390" spans="10:49" ht="15">
      <c r="J390" s="328"/>
      <c r="K390" s="328"/>
      <c r="L390" s="328"/>
      <c r="M390" s="328"/>
      <c r="N390" s="328"/>
      <c r="O390" s="328"/>
      <c r="P390" s="328"/>
      <c r="Q390" s="328"/>
      <c r="R390" s="328"/>
      <c r="S390" s="328"/>
      <c r="T390" s="328"/>
      <c r="U390" s="328"/>
      <c r="V390" s="328"/>
      <c r="W390" s="328"/>
      <c r="X390" s="328"/>
      <c r="Y390" s="328"/>
      <c r="Z390" s="328"/>
      <c r="AA390" s="328"/>
      <c r="AB390" s="328"/>
      <c r="AC390" s="328"/>
      <c r="AD390" s="328"/>
      <c r="AE390" s="328"/>
      <c r="AF390" s="328"/>
      <c r="AG390" s="328"/>
      <c r="AH390" s="328"/>
      <c r="AI390" s="328"/>
      <c r="AJ390" s="328"/>
      <c r="AK390" s="328"/>
      <c r="AL390" s="328"/>
      <c r="AM390" s="328"/>
      <c r="AN390" s="328"/>
      <c r="AO390" s="328"/>
      <c r="AP390" s="328"/>
      <c r="AQ390" s="328"/>
      <c r="AR390" s="328"/>
      <c r="AS390" s="328"/>
      <c r="AT390" s="328"/>
      <c r="AU390" s="328"/>
      <c r="AV390" s="328"/>
      <c r="AW390" s="328"/>
    </row>
    <row r="391" spans="10:49" ht="15">
      <c r="J391" s="328"/>
      <c r="K391" s="328"/>
      <c r="L391" s="328"/>
      <c r="M391" s="328"/>
      <c r="N391" s="328"/>
      <c r="O391" s="328"/>
      <c r="P391" s="328"/>
      <c r="Q391" s="328"/>
      <c r="R391" s="328"/>
      <c r="S391" s="328"/>
      <c r="T391" s="328"/>
      <c r="U391" s="328"/>
      <c r="V391" s="328"/>
      <c r="W391" s="328"/>
      <c r="X391" s="328"/>
      <c r="Y391" s="328"/>
      <c r="Z391" s="328"/>
      <c r="AA391" s="328"/>
      <c r="AB391" s="328"/>
      <c r="AC391" s="328"/>
      <c r="AD391" s="328"/>
      <c r="AE391" s="328"/>
      <c r="AF391" s="328"/>
      <c r="AG391" s="328"/>
      <c r="AH391" s="328"/>
      <c r="AI391" s="328"/>
      <c r="AJ391" s="328"/>
      <c r="AK391" s="328"/>
      <c r="AL391" s="328"/>
      <c r="AM391" s="328"/>
      <c r="AN391" s="328"/>
      <c r="AO391" s="328"/>
      <c r="AP391" s="328"/>
      <c r="AQ391" s="328"/>
      <c r="AR391" s="328"/>
      <c r="AS391" s="328"/>
      <c r="AT391" s="328"/>
      <c r="AU391" s="328"/>
      <c r="AV391" s="328"/>
      <c r="AW391" s="328"/>
    </row>
    <row r="392" spans="10:49" ht="15">
      <c r="J392" s="328"/>
      <c r="K392" s="328"/>
      <c r="L392" s="328"/>
      <c r="M392" s="328"/>
      <c r="N392" s="328"/>
      <c r="O392" s="328"/>
      <c r="P392" s="328"/>
      <c r="Q392" s="328"/>
      <c r="R392" s="328"/>
      <c r="S392" s="328"/>
      <c r="T392" s="328"/>
      <c r="U392" s="328"/>
      <c r="V392" s="328"/>
      <c r="W392" s="328"/>
      <c r="X392" s="328"/>
      <c r="Y392" s="328"/>
      <c r="Z392" s="328"/>
      <c r="AA392" s="328"/>
      <c r="AB392" s="328"/>
      <c r="AC392" s="328"/>
      <c r="AD392" s="328"/>
      <c r="AE392" s="328"/>
      <c r="AF392" s="328"/>
      <c r="AG392" s="328"/>
      <c r="AH392" s="328"/>
      <c r="AI392" s="328"/>
      <c r="AJ392" s="328"/>
      <c r="AK392" s="328"/>
      <c r="AL392" s="328"/>
      <c r="AM392" s="328"/>
      <c r="AN392" s="328"/>
      <c r="AO392" s="328"/>
      <c r="AP392" s="328"/>
      <c r="AQ392" s="328"/>
      <c r="AR392" s="328"/>
      <c r="AS392" s="328"/>
      <c r="AT392" s="328"/>
      <c r="AU392" s="328"/>
      <c r="AV392" s="328"/>
      <c r="AW392" s="328"/>
    </row>
    <row r="393" spans="10:49" ht="15">
      <c r="J393" s="328"/>
      <c r="K393" s="328"/>
      <c r="L393" s="328"/>
      <c r="M393" s="328"/>
      <c r="N393" s="328"/>
      <c r="O393" s="328"/>
      <c r="P393" s="328"/>
      <c r="Q393" s="328"/>
      <c r="R393" s="328"/>
      <c r="S393" s="328"/>
      <c r="T393" s="328"/>
      <c r="U393" s="328"/>
      <c r="V393" s="328"/>
      <c r="W393" s="328"/>
      <c r="X393" s="328"/>
      <c r="Y393" s="328"/>
      <c r="Z393" s="328"/>
      <c r="AA393" s="328"/>
      <c r="AB393" s="328"/>
      <c r="AC393" s="328"/>
      <c r="AD393" s="328"/>
      <c r="AE393" s="328"/>
      <c r="AF393" s="328"/>
      <c r="AG393" s="328"/>
      <c r="AH393" s="328"/>
      <c r="AI393" s="328"/>
      <c r="AJ393" s="328"/>
      <c r="AK393" s="328"/>
      <c r="AL393" s="328"/>
      <c r="AM393" s="328"/>
      <c r="AN393" s="328"/>
      <c r="AO393" s="328"/>
      <c r="AP393" s="328"/>
      <c r="AQ393" s="328"/>
      <c r="AR393" s="328"/>
      <c r="AS393" s="328"/>
      <c r="AT393" s="328"/>
      <c r="AU393" s="328"/>
      <c r="AV393" s="328"/>
      <c r="AW393" s="328"/>
    </row>
    <row r="394" spans="10:49" ht="15">
      <c r="J394" s="328"/>
      <c r="K394" s="328"/>
      <c r="L394" s="328"/>
      <c r="M394" s="328"/>
      <c r="N394" s="328"/>
      <c r="O394" s="328"/>
      <c r="P394" s="328"/>
      <c r="Q394" s="328"/>
      <c r="R394" s="328"/>
      <c r="S394" s="328"/>
      <c r="T394" s="328"/>
      <c r="U394" s="328"/>
      <c r="V394" s="328"/>
      <c r="W394" s="328"/>
      <c r="X394" s="328"/>
      <c r="Y394" s="328"/>
      <c r="Z394" s="328"/>
      <c r="AA394" s="328"/>
      <c r="AB394" s="328"/>
      <c r="AC394" s="328"/>
      <c r="AD394" s="328"/>
      <c r="AE394" s="328"/>
      <c r="AF394" s="328"/>
      <c r="AG394" s="328"/>
      <c r="AH394" s="328"/>
      <c r="AI394" s="328"/>
      <c r="AJ394" s="328"/>
      <c r="AK394" s="328"/>
      <c r="AL394" s="328"/>
      <c r="AM394" s="328"/>
      <c r="AN394" s="328"/>
      <c r="AO394" s="328"/>
      <c r="AP394" s="328"/>
      <c r="AQ394" s="328"/>
      <c r="AR394" s="328"/>
      <c r="AS394" s="328"/>
      <c r="AT394" s="328"/>
      <c r="AU394" s="328"/>
      <c r="AV394" s="328"/>
      <c r="AW394" s="328"/>
    </row>
    <row r="395" spans="10:49" ht="15">
      <c r="J395" s="328"/>
      <c r="K395" s="328"/>
      <c r="L395" s="328"/>
      <c r="M395" s="328"/>
      <c r="N395" s="328"/>
      <c r="O395" s="328"/>
      <c r="P395" s="328"/>
      <c r="Q395" s="328"/>
      <c r="R395" s="328"/>
      <c r="S395" s="328"/>
      <c r="T395" s="328"/>
      <c r="U395" s="328"/>
      <c r="V395" s="328"/>
      <c r="W395" s="328"/>
      <c r="X395" s="328"/>
      <c r="Y395" s="328"/>
      <c r="Z395" s="328"/>
      <c r="AA395" s="328"/>
      <c r="AB395" s="328"/>
      <c r="AC395" s="328"/>
      <c r="AD395" s="328"/>
      <c r="AE395" s="328"/>
      <c r="AF395" s="328"/>
      <c r="AG395" s="328"/>
      <c r="AH395" s="328"/>
      <c r="AI395" s="328"/>
      <c r="AJ395" s="328"/>
      <c r="AK395" s="328"/>
      <c r="AL395" s="328"/>
      <c r="AM395" s="328"/>
      <c r="AN395" s="328"/>
      <c r="AO395" s="328"/>
      <c r="AP395" s="328"/>
      <c r="AQ395" s="328"/>
      <c r="AR395" s="328"/>
      <c r="AS395" s="328"/>
      <c r="AT395" s="328"/>
      <c r="AU395" s="328"/>
      <c r="AV395" s="328"/>
      <c r="AW395" s="328"/>
    </row>
    <row r="396" spans="10:49" ht="15">
      <c r="J396" s="328"/>
      <c r="K396" s="328"/>
      <c r="L396" s="328"/>
      <c r="M396" s="328"/>
      <c r="N396" s="328"/>
      <c r="O396" s="328"/>
      <c r="P396" s="328"/>
      <c r="Q396" s="328"/>
      <c r="R396" s="328"/>
      <c r="S396" s="328"/>
      <c r="T396" s="328"/>
      <c r="U396" s="328"/>
      <c r="V396" s="328"/>
      <c r="W396" s="328"/>
      <c r="X396" s="328"/>
      <c r="Y396" s="328"/>
      <c r="Z396" s="328"/>
      <c r="AA396" s="328"/>
      <c r="AB396" s="328"/>
      <c r="AC396" s="328"/>
      <c r="AD396" s="328"/>
      <c r="AE396" s="328"/>
      <c r="AF396" s="328"/>
      <c r="AG396" s="328"/>
      <c r="AH396" s="328"/>
      <c r="AI396" s="328"/>
      <c r="AJ396" s="328"/>
      <c r="AK396" s="328"/>
      <c r="AL396" s="328"/>
      <c r="AM396" s="328"/>
      <c r="AN396" s="328"/>
      <c r="AO396" s="328"/>
      <c r="AP396" s="328"/>
      <c r="AQ396" s="328"/>
      <c r="AR396" s="328"/>
      <c r="AS396" s="328"/>
      <c r="AT396" s="328"/>
      <c r="AU396" s="328"/>
      <c r="AV396" s="328"/>
      <c r="AW396" s="328"/>
    </row>
    <row r="397" spans="10:49" ht="15">
      <c r="J397" s="328"/>
      <c r="K397" s="328"/>
      <c r="L397" s="328"/>
      <c r="M397" s="328"/>
      <c r="N397" s="328"/>
      <c r="O397" s="328"/>
      <c r="P397" s="328"/>
      <c r="Q397" s="328"/>
      <c r="R397" s="328"/>
      <c r="S397" s="328"/>
      <c r="T397" s="328"/>
      <c r="U397" s="328"/>
      <c r="V397" s="328"/>
      <c r="W397" s="328"/>
      <c r="X397" s="328"/>
      <c r="Y397" s="328"/>
      <c r="Z397" s="328"/>
      <c r="AA397" s="328"/>
      <c r="AB397" s="328"/>
      <c r="AC397" s="328"/>
      <c r="AD397" s="328"/>
      <c r="AE397" s="328"/>
      <c r="AF397" s="328"/>
      <c r="AG397" s="328"/>
      <c r="AH397" s="328"/>
      <c r="AI397" s="328"/>
      <c r="AJ397" s="328"/>
      <c r="AK397" s="328"/>
      <c r="AL397" s="328"/>
      <c r="AM397" s="328"/>
      <c r="AN397" s="328"/>
      <c r="AO397" s="328"/>
      <c r="AP397" s="328"/>
      <c r="AQ397" s="328"/>
      <c r="AR397" s="328"/>
      <c r="AS397" s="328"/>
      <c r="AT397" s="328"/>
      <c r="AU397" s="328"/>
      <c r="AV397" s="328"/>
      <c r="AW397" s="328"/>
    </row>
    <row r="398" spans="10:49" ht="15">
      <c r="J398" s="328"/>
      <c r="K398" s="328"/>
      <c r="L398" s="328"/>
      <c r="M398" s="328"/>
      <c r="N398" s="328"/>
      <c r="O398" s="328"/>
      <c r="P398" s="328"/>
      <c r="Q398" s="328"/>
      <c r="R398" s="328"/>
      <c r="S398" s="328"/>
      <c r="T398" s="328"/>
      <c r="U398" s="328"/>
      <c r="V398" s="328"/>
      <c r="W398" s="328"/>
      <c r="X398" s="328"/>
      <c r="Y398" s="328"/>
      <c r="Z398" s="328"/>
      <c r="AA398" s="328"/>
      <c r="AB398" s="328"/>
      <c r="AC398" s="328"/>
      <c r="AD398" s="328"/>
      <c r="AE398" s="328"/>
      <c r="AF398" s="328"/>
      <c r="AG398" s="328"/>
      <c r="AH398" s="328"/>
      <c r="AI398" s="328"/>
      <c r="AJ398" s="328"/>
      <c r="AK398" s="328"/>
      <c r="AL398" s="328"/>
      <c r="AM398" s="328"/>
      <c r="AN398" s="328"/>
      <c r="AO398" s="328"/>
      <c r="AP398" s="328"/>
      <c r="AQ398" s="328"/>
      <c r="AR398" s="328"/>
      <c r="AS398" s="328"/>
      <c r="AT398" s="328"/>
      <c r="AU398" s="328"/>
      <c r="AV398" s="328"/>
      <c r="AW398" s="328"/>
    </row>
    <row r="399" spans="10:49" ht="15">
      <c r="J399" s="328"/>
      <c r="K399" s="328"/>
      <c r="L399" s="328"/>
      <c r="M399" s="328"/>
      <c r="N399" s="328"/>
      <c r="O399" s="328"/>
      <c r="P399" s="328"/>
      <c r="Q399" s="328"/>
      <c r="R399" s="328"/>
      <c r="S399" s="328"/>
      <c r="T399" s="328"/>
      <c r="U399" s="328"/>
      <c r="V399" s="328"/>
      <c r="W399" s="328"/>
      <c r="X399" s="328"/>
      <c r="Y399" s="328"/>
      <c r="Z399" s="328"/>
      <c r="AA399" s="328"/>
      <c r="AB399" s="328"/>
      <c r="AC399" s="328"/>
      <c r="AD399" s="328"/>
      <c r="AE399" s="328"/>
      <c r="AF399" s="328"/>
      <c r="AG399" s="328"/>
      <c r="AH399" s="328"/>
      <c r="AI399" s="328"/>
      <c r="AJ399" s="328"/>
      <c r="AK399" s="328"/>
      <c r="AL399" s="328"/>
      <c r="AM399" s="328"/>
      <c r="AN399" s="328"/>
      <c r="AO399" s="328"/>
      <c r="AP399" s="328"/>
      <c r="AQ399" s="328"/>
      <c r="AR399" s="328"/>
      <c r="AS399" s="328"/>
      <c r="AT399" s="328"/>
      <c r="AU399" s="328"/>
      <c r="AV399" s="328"/>
      <c r="AW399" s="328"/>
    </row>
    <row r="400" spans="10:49" ht="15">
      <c r="J400" s="328"/>
      <c r="K400" s="328"/>
      <c r="L400" s="328"/>
      <c r="M400" s="328"/>
      <c r="N400" s="328"/>
      <c r="O400" s="328"/>
      <c r="P400" s="328"/>
      <c r="Q400" s="328"/>
      <c r="R400" s="328"/>
      <c r="S400" s="328"/>
      <c r="T400" s="328"/>
      <c r="U400" s="328"/>
      <c r="V400" s="328"/>
      <c r="W400" s="328"/>
      <c r="X400" s="328"/>
      <c r="Y400" s="328"/>
      <c r="Z400" s="328"/>
      <c r="AA400" s="328"/>
      <c r="AB400" s="328"/>
      <c r="AC400" s="328"/>
      <c r="AD400" s="328"/>
      <c r="AE400" s="328"/>
      <c r="AF400" s="328"/>
      <c r="AG400" s="328"/>
      <c r="AH400" s="328"/>
      <c r="AI400" s="328"/>
      <c r="AJ400" s="328"/>
      <c r="AK400" s="328"/>
      <c r="AL400" s="328"/>
      <c r="AM400" s="328"/>
      <c r="AN400" s="328"/>
      <c r="AO400" s="328"/>
      <c r="AP400" s="328"/>
      <c r="AQ400" s="328"/>
      <c r="AR400" s="328"/>
      <c r="AS400" s="328"/>
      <c r="AT400" s="328"/>
      <c r="AU400" s="328"/>
      <c r="AV400" s="328"/>
      <c r="AW400" s="328"/>
    </row>
    <row r="401" spans="10:49" ht="15">
      <c r="J401" s="328"/>
      <c r="K401" s="328"/>
      <c r="L401" s="328"/>
      <c r="M401" s="328"/>
      <c r="N401" s="328"/>
      <c r="O401" s="328"/>
      <c r="P401" s="328"/>
      <c r="Q401" s="328"/>
      <c r="R401" s="328"/>
      <c r="S401" s="328"/>
      <c r="T401" s="328"/>
      <c r="U401" s="328"/>
      <c r="V401" s="328"/>
      <c r="W401" s="328"/>
      <c r="X401" s="328"/>
      <c r="Y401" s="328"/>
      <c r="Z401" s="328"/>
      <c r="AA401" s="328"/>
      <c r="AB401" s="328"/>
      <c r="AC401" s="328"/>
      <c r="AD401" s="328"/>
      <c r="AE401" s="328"/>
      <c r="AF401" s="328"/>
      <c r="AG401" s="328"/>
      <c r="AH401" s="328"/>
      <c r="AI401" s="328"/>
      <c r="AJ401" s="328"/>
      <c r="AK401" s="328"/>
      <c r="AL401" s="328"/>
      <c r="AM401" s="328"/>
      <c r="AN401" s="328"/>
      <c r="AO401" s="328"/>
      <c r="AP401" s="328"/>
      <c r="AQ401" s="328"/>
      <c r="AR401" s="328"/>
      <c r="AS401" s="328"/>
      <c r="AT401" s="328"/>
      <c r="AU401" s="328"/>
      <c r="AV401" s="328"/>
      <c r="AW401" s="328"/>
    </row>
    <row r="402" spans="10:49" ht="15">
      <c r="J402" s="328"/>
      <c r="K402" s="328"/>
      <c r="L402" s="328"/>
      <c r="M402" s="328"/>
      <c r="N402" s="328"/>
      <c r="O402" s="328"/>
      <c r="P402" s="328"/>
      <c r="Q402" s="328"/>
      <c r="R402" s="328"/>
      <c r="S402" s="328"/>
      <c r="T402" s="328"/>
      <c r="U402" s="328"/>
      <c r="V402" s="328"/>
      <c r="W402" s="328"/>
      <c r="X402" s="328"/>
      <c r="Y402" s="328"/>
      <c r="Z402" s="328"/>
      <c r="AA402" s="328"/>
      <c r="AB402" s="328"/>
      <c r="AC402" s="328"/>
      <c r="AD402" s="328"/>
      <c r="AE402" s="328"/>
      <c r="AF402" s="328"/>
      <c r="AG402" s="328"/>
      <c r="AH402" s="328"/>
      <c r="AI402" s="328"/>
      <c r="AJ402" s="328"/>
      <c r="AK402" s="328"/>
      <c r="AL402" s="328"/>
      <c r="AM402" s="328"/>
      <c r="AN402" s="328"/>
      <c r="AO402" s="328"/>
      <c r="AP402" s="328"/>
      <c r="AQ402" s="328"/>
      <c r="AR402" s="328"/>
      <c r="AS402" s="328"/>
      <c r="AT402" s="328"/>
      <c r="AU402" s="328"/>
      <c r="AV402" s="328"/>
      <c r="AW402" s="328"/>
    </row>
    <row r="403" spans="10:49" ht="15">
      <c r="J403" s="328"/>
      <c r="K403" s="328"/>
      <c r="L403" s="328"/>
      <c r="M403" s="328"/>
      <c r="N403" s="328"/>
      <c r="O403" s="328"/>
      <c r="P403" s="328"/>
      <c r="Q403" s="328"/>
      <c r="R403" s="328"/>
      <c r="S403" s="328"/>
      <c r="T403" s="328"/>
      <c r="U403" s="328"/>
      <c r="V403" s="328"/>
      <c r="W403" s="328"/>
      <c r="X403" s="328"/>
      <c r="Y403" s="328"/>
      <c r="Z403" s="328"/>
      <c r="AA403" s="328"/>
      <c r="AB403" s="328"/>
      <c r="AC403" s="328"/>
      <c r="AD403" s="328"/>
      <c r="AE403" s="328"/>
      <c r="AF403" s="328"/>
      <c r="AG403" s="328"/>
      <c r="AH403" s="328"/>
      <c r="AI403" s="328"/>
      <c r="AJ403" s="328"/>
      <c r="AK403" s="328"/>
      <c r="AL403" s="328"/>
      <c r="AM403" s="328"/>
      <c r="AN403" s="328"/>
      <c r="AO403" s="328"/>
      <c r="AP403" s="328"/>
      <c r="AQ403" s="328"/>
      <c r="AR403" s="328"/>
      <c r="AS403" s="328"/>
      <c r="AT403" s="328"/>
      <c r="AU403" s="328"/>
      <c r="AV403" s="328"/>
      <c r="AW403" s="328"/>
    </row>
    <row r="404" spans="10:49" ht="15">
      <c r="J404" s="328"/>
      <c r="K404" s="328"/>
      <c r="L404" s="328"/>
      <c r="M404" s="328"/>
      <c r="N404" s="328"/>
      <c r="O404" s="328"/>
      <c r="P404" s="328"/>
      <c r="Q404" s="328"/>
      <c r="R404" s="328"/>
      <c r="S404" s="328"/>
      <c r="T404" s="328"/>
      <c r="U404" s="328"/>
      <c r="V404" s="328"/>
      <c r="W404" s="328"/>
      <c r="X404" s="328"/>
      <c r="Y404" s="328"/>
      <c r="Z404" s="328"/>
      <c r="AA404" s="328"/>
      <c r="AB404" s="328"/>
      <c r="AC404" s="328"/>
      <c r="AD404" s="328"/>
      <c r="AE404" s="328"/>
      <c r="AF404" s="328"/>
      <c r="AG404" s="328"/>
      <c r="AH404" s="328"/>
      <c r="AI404" s="328"/>
      <c r="AJ404" s="328"/>
      <c r="AK404" s="328"/>
      <c r="AL404" s="328"/>
      <c r="AM404" s="328"/>
      <c r="AN404" s="328"/>
      <c r="AO404" s="328"/>
      <c r="AP404" s="328"/>
      <c r="AQ404" s="328"/>
      <c r="AR404" s="328"/>
      <c r="AS404" s="328"/>
      <c r="AT404" s="328"/>
      <c r="AU404" s="328"/>
      <c r="AV404" s="328"/>
      <c r="AW404" s="328"/>
    </row>
    <row r="405" spans="10:49" ht="15">
      <c r="J405" s="328"/>
      <c r="K405" s="328"/>
      <c r="L405" s="328"/>
      <c r="M405" s="328"/>
      <c r="N405" s="328"/>
      <c r="O405" s="328"/>
      <c r="P405" s="328"/>
      <c r="Q405" s="328"/>
      <c r="R405" s="328"/>
      <c r="S405" s="328"/>
      <c r="T405" s="328"/>
      <c r="U405" s="328"/>
      <c r="V405" s="328"/>
      <c r="W405" s="328"/>
      <c r="X405" s="328"/>
      <c r="Y405" s="328"/>
      <c r="Z405" s="328"/>
      <c r="AA405" s="328"/>
      <c r="AB405" s="328"/>
      <c r="AC405" s="328"/>
      <c r="AD405" s="328"/>
      <c r="AE405" s="328"/>
      <c r="AF405" s="328"/>
      <c r="AG405" s="328"/>
      <c r="AH405" s="328"/>
      <c r="AI405" s="328"/>
      <c r="AJ405" s="328"/>
      <c r="AK405" s="328"/>
      <c r="AL405" s="328"/>
      <c r="AM405" s="328"/>
      <c r="AN405" s="328"/>
      <c r="AO405" s="328"/>
      <c r="AP405" s="328"/>
      <c r="AQ405" s="328"/>
      <c r="AR405" s="328"/>
      <c r="AS405" s="328"/>
      <c r="AT405" s="328"/>
      <c r="AU405" s="328"/>
      <c r="AV405" s="328"/>
      <c r="AW405" s="328"/>
    </row>
    <row r="406" spans="10:49" ht="15">
      <c r="J406" s="328"/>
      <c r="K406" s="328"/>
      <c r="L406" s="328"/>
      <c r="M406" s="328"/>
      <c r="N406" s="328"/>
      <c r="O406" s="328"/>
      <c r="P406" s="328"/>
      <c r="Q406" s="328"/>
      <c r="R406" s="328"/>
      <c r="S406" s="328"/>
      <c r="T406" s="328"/>
      <c r="U406" s="328"/>
      <c r="V406" s="328"/>
      <c r="W406" s="328"/>
      <c r="X406" s="328"/>
      <c r="Y406" s="328"/>
      <c r="Z406" s="328"/>
      <c r="AA406" s="328"/>
      <c r="AB406" s="328"/>
      <c r="AC406" s="328"/>
      <c r="AD406" s="328"/>
      <c r="AE406" s="328"/>
      <c r="AF406" s="328"/>
      <c r="AG406" s="328"/>
      <c r="AH406" s="328"/>
      <c r="AI406" s="328"/>
      <c r="AJ406" s="328"/>
      <c r="AK406" s="328"/>
      <c r="AL406" s="328"/>
      <c r="AM406" s="328"/>
      <c r="AN406" s="328"/>
      <c r="AO406" s="328"/>
      <c r="AP406" s="328"/>
      <c r="AQ406" s="328"/>
      <c r="AR406" s="328"/>
      <c r="AS406" s="328"/>
      <c r="AT406" s="328"/>
      <c r="AU406" s="328"/>
      <c r="AV406" s="328"/>
      <c r="AW406" s="328"/>
    </row>
    <row r="407" spans="10:49" ht="15">
      <c r="J407" s="328"/>
      <c r="K407" s="328"/>
      <c r="L407" s="328"/>
      <c r="M407" s="328"/>
      <c r="N407" s="328"/>
      <c r="O407" s="328"/>
      <c r="P407" s="328"/>
      <c r="Q407" s="328"/>
      <c r="R407" s="328"/>
      <c r="S407" s="328"/>
      <c r="T407" s="328"/>
      <c r="U407" s="328"/>
      <c r="V407" s="328"/>
      <c r="W407" s="328"/>
      <c r="X407" s="328"/>
      <c r="Y407" s="328"/>
      <c r="Z407" s="328"/>
      <c r="AA407" s="328"/>
      <c r="AB407" s="328"/>
      <c r="AC407" s="328"/>
      <c r="AD407" s="328"/>
      <c r="AE407" s="328"/>
      <c r="AF407" s="328"/>
      <c r="AG407" s="328"/>
      <c r="AH407" s="328"/>
      <c r="AI407" s="328"/>
      <c r="AJ407" s="328"/>
      <c r="AK407" s="328"/>
      <c r="AL407" s="328"/>
      <c r="AM407" s="328"/>
      <c r="AN407" s="328"/>
      <c r="AO407" s="328"/>
      <c r="AP407" s="328"/>
      <c r="AQ407" s="328"/>
      <c r="AR407" s="328"/>
      <c r="AS407" s="328"/>
      <c r="AT407" s="328"/>
      <c r="AU407" s="328"/>
      <c r="AV407" s="328"/>
      <c r="AW407" s="328"/>
    </row>
    <row r="408" spans="10:49" ht="15">
      <c r="J408" s="328"/>
      <c r="K408" s="328"/>
      <c r="L408" s="328"/>
      <c r="M408" s="328"/>
      <c r="N408" s="328"/>
      <c r="O408" s="328"/>
      <c r="P408" s="328"/>
      <c r="Q408" s="328"/>
      <c r="R408" s="328"/>
      <c r="S408" s="328"/>
      <c r="T408" s="328"/>
      <c r="U408" s="328"/>
      <c r="V408" s="328"/>
      <c r="W408" s="328"/>
      <c r="X408" s="328"/>
      <c r="Y408" s="328"/>
      <c r="Z408" s="328"/>
      <c r="AA408" s="328"/>
      <c r="AB408" s="328"/>
      <c r="AC408" s="328"/>
      <c r="AD408" s="328"/>
      <c r="AE408" s="328"/>
      <c r="AF408" s="328"/>
      <c r="AG408" s="328"/>
      <c r="AH408" s="328"/>
      <c r="AI408" s="328"/>
      <c r="AJ408" s="328"/>
      <c r="AK408" s="328"/>
      <c r="AL408" s="328"/>
      <c r="AM408" s="328"/>
      <c r="AN408" s="328"/>
      <c r="AO408" s="328"/>
      <c r="AP408" s="328"/>
      <c r="AQ408" s="328"/>
      <c r="AR408" s="328"/>
      <c r="AS408" s="328"/>
      <c r="AT408" s="328"/>
      <c r="AU408" s="328"/>
      <c r="AV408" s="328"/>
      <c r="AW408" s="328"/>
    </row>
    <row r="409" spans="10:49" ht="15">
      <c r="J409" s="328"/>
      <c r="K409" s="328"/>
      <c r="L409" s="328"/>
      <c r="M409" s="328"/>
      <c r="N409" s="328"/>
      <c r="O409" s="328"/>
      <c r="P409" s="328"/>
      <c r="Q409" s="328"/>
      <c r="R409" s="328"/>
      <c r="S409" s="328"/>
      <c r="T409" s="328"/>
      <c r="U409" s="328"/>
      <c r="V409" s="328"/>
      <c r="W409" s="328"/>
      <c r="X409" s="328"/>
      <c r="Y409" s="328"/>
      <c r="Z409" s="328"/>
      <c r="AA409" s="328"/>
      <c r="AB409" s="328"/>
      <c r="AC409" s="328"/>
      <c r="AD409" s="328"/>
      <c r="AE409" s="328"/>
      <c r="AF409" s="328"/>
      <c r="AG409" s="328"/>
      <c r="AH409" s="328"/>
      <c r="AI409" s="328"/>
      <c r="AJ409" s="328"/>
      <c r="AK409" s="328"/>
      <c r="AL409" s="328"/>
      <c r="AM409" s="328"/>
      <c r="AN409" s="328"/>
      <c r="AO409" s="328"/>
      <c r="AP409" s="328"/>
      <c r="AQ409" s="328"/>
      <c r="AR409" s="328"/>
      <c r="AS409" s="328"/>
      <c r="AT409" s="328"/>
      <c r="AU409" s="328"/>
      <c r="AV409" s="328"/>
      <c r="AW409" s="328"/>
    </row>
    <row r="410" spans="10:49" ht="15">
      <c r="J410" s="328"/>
      <c r="K410" s="328"/>
      <c r="L410" s="328"/>
      <c r="M410" s="328"/>
      <c r="N410" s="328"/>
      <c r="O410" s="328"/>
      <c r="P410" s="328"/>
      <c r="Q410" s="328"/>
      <c r="R410" s="328"/>
      <c r="S410" s="328"/>
      <c r="T410" s="328"/>
      <c r="U410" s="328"/>
      <c r="V410" s="328"/>
      <c r="W410" s="328"/>
      <c r="X410" s="328"/>
      <c r="Y410" s="328"/>
      <c r="Z410" s="328"/>
      <c r="AA410" s="328"/>
      <c r="AB410" s="328"/>
      <c r="AC410" s="328"/>
      <c r="AD410" s="328"/>
      <c r="AE410" s="328"/>
      <c r="AF410" s="328"/>
      <c r="AG410" s="328"/>
      <c r="AH410" s="328"/>
      <c r="AI410" s="328"/>
      <c r="AJ410" s="328"/>
      <c r="AK410" s="328"/>
      <c r="AL410" s="328"/>
      <c r="AM410" s="328"/>
      <c r="AN410" s="328"/>
      <c r="AO410" s="328"/>
      <c r="AP410" s="328"/>
      <c r="AQ410" s="328"/>
      <c r="AR410" s="328"/>
      <c r="AS410" s="328"/>
      <c r="AT410" s="328"/>
      <c r="AU410" s="328"/>
      <c r="AV410" s="328"/>
      <c r="AW410" s="328"/>
    </row>
    <row r="411" spans="10:49" ht="15">
      <c r="J411" s="328"/>
      <c r="K411" s="328"/>
      <c r="L411" s="328"/>
      <c r="M411" s="328"/>
      <c r="N411" s="328"/>
      <c r="O411" s="328"/>
      <c r="P411" s="328"/>
      <c r="Q411" s="328"/>
      <c r="R411" s="328"/>
      <c r="S411" s="328"/>
      <c r="T411" s="328"/>
      <c r="U411" s="328"/>
      <c r="V411" s="328"/>
      <c r="W411" s="328"/>
      <c r="X411" s="328"/>
      <c r="Y411" s="328"/>
      <c r="Z411" s="328"/>
      <c r="AA411" s="328"/>
      <c r="AB411" s="328"/>
      <c r="AC411" s="328"/>
      <c r="AD411" s="328"/>
      <c r="AE411" s="328"/>
      <c r="AF411" s="328"/>
      <c r="AG411" s="328"/>
      <c r="AH411" s="328"/>
      <c r="AI411" s="328"/>
      <c r="AJ411" s="328"/>
      <c r="AK411" s="328"/>
      <c r="AL411" s="328"/>
      <c r="AM411" s="328"/>
      <c r="AN411" s="328"/>
      <c r="AO411" s="328"/>
      <c r="AP411" s="328"/>
      <c r="AQ411" s="328"/>
      <c r="AR411" s="328"/>
      <c r="AS411" s="328"/>
      <c r="AT411" s="328"/>
      <c r="AU411" s="328"/>
      <c r="AV411" s="328"/>
      <c r="AW411" s="328"/>
    </row>
    <row r="412" spans="10:49" ht="15">
      <c r="J412" s="328"/>
      <c r="K412" s="328"/>
      <c r="L412" s="328"/>
      <c r="M412" s="328"/>
      <c r="N412" s="328"/>
      <c r="O412" s="328"/>
      <c r="P412" s="328"/>
      <c r="Q412" s="328"/>
      <c r="R412" s="328"/>
      <c r="S412" s="328"/>
      <c r="T412" s="328"/>
      <c r="U412" s="328"/>
      <c r="V412" s="328"/>
      <c r="W412" s="328"/>
      <c r="X412" s="328"/>
      <c r="Y412" s="328"/>
      <c r="Z412" s="328"/>
      <c r="AA412" s="328"/>
      <c r="AB412" s="328"/>
      <c r="AC412" s="328"/>
      <c r="AD412" s="328"/>
      <c r="AE412" s="328"/>
      <c r="AF412" s="328"/>
      <c r="AG412" s="328"/>
      <c r="AH412" s="328"/>
      <c r="AI412" s="328"/>
      <c r="AJ412" s="328"/>
      <c r="AK412" s="328"/>
      <c r="AL412" s="328"/>
      <c r="AM412" s="328"/>
      <c r="AN412" s="328"/>
      <c r="AO412" s="328"/>
      <c r="AP412" s="328"/>
      <c r="AQ412" s="328"/>
      <c r="AR412" s="328"/>
      <c r="AS412" s="328"/>
      <c r="AT412" s="328"/>
      <c r="AU412" s="328"/>
      <c r="AV412" s="328"/>
      <c r="AW412" s="328"/>
    </row>
    <row r="413" spans="10:49" ht="15">
      <c r="J413" s="328"/>
      <c r="K413" s="328"/>
      <c r="L413" s="328"/>
      <c r="M413" s="328"/>
      <c r="N413" s="328"/>
      <c r="O413" s="328"/>
      <c r="P413" s="328"/>
      <c r="Q413" s="328"/>
      <c r="R413" s="328"/>
      <c r="S413" s="328"/>
      <c r="T413" s="328"/>
      <c r="U413" s="328"/>
      <c r="V413" s="328"/>
      <c r="W413" s="328"/>
      <c r="X413" s="328"/>
      <c r="Y413" s="328"/>
      <c r="Z413" s="328"/>
      <c r="AA413" s="328"/>
      <c r="AB413" s="328"/>
      <c r="AC413" s="328"/>
      <c r="AD413" s="328"/>
      <c r="AE413" s="328"/>
      <c r="AF413" s="328"/>
      <c r="AG413" s="328"/>
      <c r="AH413" s="328"/>
      <c r="AI413" s="328"/>
      <c r="AJ413" s="328"/>
      <c r="AK413" s="328"/>
      <c r="AL413" s="328"/>
      <c r="AM413" s="328"/>
      <c r="AN413" s="328"/>
      <c r="AO413" s="328"/>
      <c r="AP413" s="328"/>
      <c r="AQ413" s="328"/>
      <c r="AR413" s="328"/>
      <c r="AS413" s="328"/>
      <c r="AT413" s="328"/>
      <c r="AU413" s="328"/>
      <c r="AV413" s="328"/>
      <c r="AW413" s="328"/>
    </row>
    <row r="414" spans="10:49" ht="15">
      <c r="J414" s="328"/>
      <c r="K414" s="328"/>
      <c r="L414" s="328"/>
      <c r="M414" s="328"/>
      <c r="N414" s="328"/>
      <c r="O414" s="328"/>
      <c r="P414" s="328"/>
      <c r="Q414" s="328"/>
      <c r="R414" s="328"/>
      <c r="S414" s="328"/>
      <c r="T414" s="328"/>
      <c r="U414" s="328"/>
      <c r="V414" s="328"/>
      <c r="W414" s="328"/>
      <c r="X414" s="328"/>
      <c r="Y414" s="328"/>
      <c r="Z414" s="328"/>
      <c r="AA414" s="328"/>
      <c r="AB414" s="328"/>
      <c r="AC414" s="328"/>
      <c r="AD414" s="328"/>
      <c r="AE414" s="328"/>
      <c r="AF414" s="328"/>
      <c r="AG414" s="328"/>
      <c r="AH414" s="328"/>
      <c r="AI414" s="328"/>
      <c r="AJ414" s="328"/>
      <c r="AK414" s="328"/>
      <c r="AL414" s="328"/>
      <c r="AM414" s="328"/>
      <c r="AN414" s="328"/>
      <c r="AO414" s="328"/>
      <c r="AP414" s="328"/>
      <c r="AQ414" s="328"/>
      <c r="AR414" s="328"/>
      <c r="AS414" s="328"/>
      <c r="AT414" s="328"/>
      <c r="AU414" s="328"/>
      <c r="AV414" s="328"/>
      <c r="AW414" s="328"/>
    </row>
    <row r="415" spans="10:49" ht="15">
      <c r="J415" s="328"/>
      <c r="K415" s="328"/>
      <c r="L415" s="328"/>
      <c r="M415" s="328"/>
      <c r="N415" s="328"/>
      <c r="O415" s="328"/>
      <c r="P415" s="328"/>
      <c r="Q415" s="328"/>
      <c r="R415" s="328"/>
      <c r="S415" s="328"/>
      <c r="T415" s="328"/>
      <c r="U415" s="328"/>
      <c r="V415" s="328"/>
      <c r="W415" s="328"/>
      <c r="X415" s="328"/>
      <c r="Y415" s="328"/>
      <c r="Z415" s="328"/>
      <c r="AA415" s="328"/>
      <c r="AB415" s="328"/>
      <c r="AC415" s="328"/>
      <c r="AD415" s="328"/>
      <c r="AE415" s="328"/>
      <c r="AF415" s="328"/>
      <c r="AG415" s="328"/>
      <c r="AH415" s="328"/>
      <c r="AI415" s="328"/>
      <c r="AJ415" s="328"/>
      <c r="AK415" s="328"/>
      <c r="AL415" s="328"/>
      <c r="AM415" s="328"/>
      <c r="AN415" s="328"/>
      <c r="AO415" s="328"/>
      <c r="AP415" s="328"/>
      <c r="AQ415" s="328"/>
      <c r="AR415" s="328"/>
      <c r="AS415" s="328"/>
      <c r="AT415" s="328"/>
      <c r="AU415" s="328"/>
      <c r="AV415" s="328"/>
      <c r="AW415" s="328"/>
    </row>
    <row r="416" spans="10:49" ht="15">
      <c r="J416" s="328"/>
      <c r="K416" s="328"/>
      <c r="L416" s="328"/>
      <c r="M416" s="328"/>
      <c r="N416" s="328"/>
      <c r="O416" s="328"/>
      <c r="P416" s="328"/>
      <c r="Q416" s="328"/>
      <c r="R416" s="328"/>
      <c r="S416" s="328"/>
      <c r="T416" s="328"/>
      <c r="U416" s="328"/>
      <c r="V416" s="328"/>
      <c r="W416" s="328"/>
      <c r="X416" s="328"/>
      <c r="Y416" s="328"/>
      <c r="Z416" s="328"/>
      <c r="AA416" s="328"/>
      <c r="AB416" s="328"/>
      <c r="AC416" s="328"/>
      <c r="AD416" s="328"/>
      <c r="AE416" s="328"/>
      <c r="AF416" s="328"/>
      <c r="AG416" s="328"/>
      <c r="AH416" s="328"/>
      <c r="AI416" s="328"/>
      <c r="AJ416" s="328"/>
      <c r="AK416" s="328"/>
      <c r="AL416" s="328"/>
      <c r="AM416" s="328"/>
      <c r="AN416" s="328"/>
      <c r="AO416" s="328"/>
      <c r="AP416" s="328"/>
      <c r="AQ416" s="328"/>
      <c r="AR416" s="328"/>
      <c r="AS416" s="328"/>
      <c r="AT416" s="328"/>
      <c r="AU416" s="328"/>
      <c r="AV416" s="328"/>
      <c r="AW416" s="328"/>
    </row>
    <row r="417" spans="10:49" ht="15">
      <c r="J417" s="328"/>
      <c r="K417" s="328"/>
      <c r="L417" s="328"/>
      <c r="M417" s="328"/>
      <c r="N417" s="328"/>
      <c r="O417" s="328"/>
      <c r="P417" s="328"/>
      <c r="Q417" s="328"/>
      <c r="R417" s="328"/>
      <c r="S417" s="328"/>
      <c r="T417" s="328"/>
      <c r="U417" s="328"/>
      <c r="V417" s="328"/>
      <c r="W417" s="328"/>
      <c r="X417" s="328"/>
      <c r="Y417" s="328"/>
      <c r="Z417" s="328"/>
      <c r="AA417" s="328"/>
      <c r="AB417" s="328"/>
      <c r="AC417" s="328"/>
      <c r="AD417" s="328"/>
      <c r="AE417" s="328"/>
      <c r="AF417" s="328"/>
      <c r="AG417" s="328"/>
      <c r="AH417" s="328"/>
      <c r="AI417" s="328"/>
      <c r="AJ417" s="328"/>
      <c r="AK417" s="328"/>
      <c r="AL417" s="328"/>
      <c r="AM417" s="328"/>
      <c r="AN417" s="328"/>
      <c r="AO417" s="328"/>
      <c r="AP417" s="328"/>
      <c r="AQ417" s="328"/>
      <c r="AR417" s="328"/>
      <c r="AS417" s="328"/>
      <c r="AT417" s="328"/>
      <c r="AU417" s="328"/>
      <c r="AV417" s="328"/>
      <c r="AW417" s="328"/>
    </row>
    <row r="418" spans="10:49" ht="15">
      <c r="J418" s="328"/>
      <c r="K418" s="328"/>
      <c r="L418" s="328"/>
      <c r="M418" s="328"/>
      <c r="N418" s="328"/>
      <c r="O418" s="328"/>
      <c r="P418" s="328"/>
      <c r="Q418" s="328"/>
      <c r="R418" s="328"/>
      <c r="S418" s="328"/>
      <c r="T418" s="328"/>
      <c r="U418" s="328"/>
      <c r="V418" s="328"/>
      <c r="W418" s="328"/>
      <c r="X418" s="328"/>
      <c r="Y418" s="328"/>
      <c r="Z418" s="328"/>
      <c r="AA418" s="328"/>
      <c r="AB418" s="328"/>
      <c r="AC418" s="328"/>
      <c r="AD418" s="328"/>
      <c r="AE418" s="328"/>
      <c r="AF418" s="328"/>
      <c r="AG418" s="328"/>
      <c r="AH418" s="328"/>
      <c r="AI418" s="328"/>
      <c r="AJ418" s="328"/>
      <c r="AK418" s="328"/>
      <c r="AL418" s="328"/>
      <c r="AM418" s="328"/>
      <c r="AN418" s="328"/>
      <c r="AO418" s="328"/>
      <c r="AP418" s="328"/>
      <c r="AQ418" s="328"/>
      <c r="AR418" s="328"/>
      <c r="AS418" s="328"/>
      <c r="AT418" s="328"/>
      <c r="AU418" s="328"/>
      <c r="AV418" s="328"/>
      <c r="AW418" s="328"/>
    </row>
    <row r="419" spans="10:49" ht="15">
      <c r="J419" s="328"/>
      <c r="K419" s="328"/>
      <c r="L419" s="328"/>
      <c r="M419" s="328"/>
      <c r="N419" s="328"/>
      <c r="O419" s="328"/>
      <c r="P419" s="328"/>
      <c r="Q419" s="328"/>
      <c r="R419" s="328"/>
      <c r="S419" s="328"/>
      <c r="T419" s="328"/>
      <c r="U419" s="328"/>
      <c r="V419" s="328"/>
      <c r="W419" s="328"/>
      <c r="X419" s="328"/>
      <c r="Y419" s="328"/>
      <c r="Z419" s="328"/>
      <c r="AA419" s="328"/>
      <c r="AB419" s="328"/>
      <c r="AC419" s="328"/>
      <c r="AD419" s="328"/>
      <c r="AE419" s="328"/>
      <c r="AF419" s="328"/>
      <c r="AG419" s="328"/>
      <c r="AH419" s="328"/>
      <c r="AI419" s="328"/>
      <c r="AJ419" s="328"/>
      <c r="AK419" s="328"/>
      <c r="AL419" s="328"/>
      <c r="AM419" s="328"/>
      <c r="AN419" s="328"/>
      <c r="AO419" s="328"/>
      <c r="AP419" s="328"/>
      <c r="AQ419" s="328"/>
      <c r="AR419" s="328"/>
      <c r="AS419" s="328"/>
      <c r="AT419" s="328"/>
      <c r="AU419" s="328"/>
      <c r="AV419" s="328"/>
      <c r="AW419" s="328"/>
    </row>
    <row r="420" spans="10:49" ht="15">
      <c r="J420" s="328"/>
      <c r="K420" s="328"/>
      <c r="L420" s="328"/>
      <c r="M420" s="328"/>
      <c r="N420" s="328"/>
      <c r="O420" s="328"/>
      <c r="P420" s="328"/>
      <c r="Q420" s="328"/>
      <c r="R420" s="328"/>
      <c r="S420" s="328"/>
      <c r="T420" s="328"/>
      <c r="U420" s="328"/>
      <c r="V420" s="328"/>
      <c r="W420" s="328"/>
      <c r="X420" s="328"/>
      <c r="Y420" s="328"/>
      <c r="Z420" s="328"/>
      <c r="AA420" s="328"/>
      <c r="AB420" s="328"/>
      <c r="AC420" s="328"/>
      <c r="AD420" s="328"/>
      <c r="AE420" s="328"/>
      <c r="AF420" s="328"/>
      <c r="AG420" s="328"/>
      <c r="AH420" s="328"/>
      <c r="AI420" s="328"/>
      <c r="AJ420" s="328"/>
      <c r="AK420" s="328"/>
      <c r="AL420" s="328"/>
      <c r="AM420" s="328"/>
      <c r="AN420" s="328"/>
      <c r="AO420" s="328"/>
      <c r="AP420" s="328"/>
      <c r="AQ420" s="328"/>
      <c r="AR420" s="328"/>
      <c r="AS420" s="328"/>
      <c r="AT420" s="328"/>
      <c r="AU420" s="328"/>
      <c r="AV420" s="328"/>
      <c r="AW420" s="328"/>
    </row>
    <row r="421" spans="10:49" ht="15">
      <c r="J421" s="328"/>
      <c r="K421" s="328"/>
      <c r="L421" s="328"/>
      <c r="M421" s="328"/>
      <c r="N421" s="328"/>
      <c r="O421" s="328"/>
      <c r="P421" s="328"/>
      <c r="Q421" s="328"/>
      <c r="R421" s="328"/>
      <c r="S421" s="328"/>
      <c r="T421" s="328"/>
      <c r="U421" s="328"/>
      <c r="V421" s="328"/>
      <c r="W421" s="328"/>
      <c r="X421" s="328"/>
      <c r="Y421" s="328"/>
      <c r="Z421" s="328"/>
      <c r="AA421" s="328"/>
      <c r="AB421" s="328"/>
      <c r="AC421" s="328"/>
      <c r="AD421" s="328"/>
      <c r="AE421" s="328"/>
      <c r="AF421" s="328"/>
      <c r="AG421" s="328"/>
      <c r="AH421" s="328"/>
      <c r="AI421" s="328"/>
      <c r="AJ421" s="328"/>
      <c r="AK421" s="328"/>
      <c r="AL421" s="328"/>
      <c r="AM421" s="328"/>
      <c r="AN421" s="328"/>
      <c r="AO421" s="328"/>
      <c r="AP421" s="328"/>
      <c r="AQ421" s="328"/>
      <c r="AR421" s="328"/>
      <c r="AS421" s="328"/>
      <c r="AT421" s="328"/>
      <c r="AU421" s="328"/>
      <c r="AV421" s="328"/>
      <c r="AW421" s="328"/>
    </row>
    <row r="422" spans="10:49" ht="15">
      <c r="J422" s="328"/>
      <c r="K422" s="328"/>
      <c r="L422" s="328"/>
      <c r="M422" s="328"/>
      <c r="N422" s="328"/>
      <c r="O422" s="328"/>
      <c r="P422" s="328"/>
      <c r="Q422" s="328"/>
      <c r="R422" s="328"/>
      <c r="S422" s="328"/>
      <c r="T422" s="328"/>
      <c r="U422" s="328"/>
      <c r="V422" s="328"/>
      <c r="W422" s="328"/>
      <c r="X422" s="328"/>
      <c r="Y422" s="328"/>
      <c r="Z422" s="328"/>
      <c r="AA422" s="328"/>
      <c r="AB422" s="328"/>
      <c r="AC422" s="328"/>
      <c r="AD422" s="328"/>
      <c r="AE422" s="328"/>
      <c r="AF422" s="328"/>
      <c r="AG422" s="328"/>
      <c r="AH422" s="328"/>
      <c r="AI422" s="328"/>
      <c r="AJ422" s="328"/>
      <c r="AK422" s="328"/>
      <c r="AL422" s="328"/>
      <c r="AM422" s="328"/>
      <c r="AN422" s="328"/>
      <c r="AO422" s="328"/>
      <c r="AP422" s="328"/>
      <c r="AQ422" s="328"/>
      <c r="AR422" s="328"/>
      <c r="AS422" s="328"/>
      <c r="AT422" s="328"/>
      <c r="AU422" s="328"/>
      <c r="AV422" s="328"/>
      <c r="AW422" s="328"/>
    </row>
    <row r="423" spans="10:49" ht="15">
      <c r="J423" s="328"/>
      <c r="K423" s="328"/>
      <c r="L423" s="328"/>
      <c r="M423" s="328"/>
      <c r="N423" s="328"/>
      <c r="O423" s="328"/>
      <c r="P423" s="328"/>
      <c r="Q423" s="328"/>
      <c r="R423" s="328"/>
      <c r="S423" s="328"/>
      <c r="T423" s="328"/>
      <c r="U423" s="328"/>
      <c r="V423" s="328"/>
      <c r="W423" s="328"/>
      <c r="X423" s="328"/>
      <c r="Y423" s="328"/>
      <c r="Z423" s="328"/>
      <c r="AA423" s="328"/>
      <c r="AB423" s="328"/>
      <c r="AC423" s="328"/>
      <c r="AD423" s="328"/>
      <c r="AE423" s="328"/>
      <c r="AF423" s="328"/>
      <c r="AG423" s="328"/>
      <c r="AH423" s="328"/>
      <c r="AI423" s="328"/>
      <c r="AJ423" s="328"/>
      <c r="AK423" s="328"/>
      <c r="AL423" s="328"/>
      <c r="AM423" s="328"/>
      <c r="AN423" s="328"/>
      <c r="AO423" s="328"/>
      <c r="AP423" s="328"/>
      <c r="AQ423" s="328"/>
      <c r="AR423" s="328"/>
      <c r="AS423" s="328"/>
      <c r="AT423" s="328"/>
      <c r="AU423" s="328"/>
      <c r="AV423" s="328"/>
      <c r="AW423" s="328"/>
    </row>
    <row r="424" spans="10:49" ht="15">
      <c r="J424" s="328"/>
      <c r="K424" s="328"/>
      <c r="L424" s="328"/>
      <c r="M424" s="328"/>
      <c r="N424" s="328"/>
      <c r="O424" s="328"/>
      <c r="P424" s="328"/>
      <c r="Q424" s="328"/>
      <c r="R424" s="328"/>
      <c r="S424" s="328"/>
      <c r="T424" s="328"/>
      <c r="U424" s="328"/>
      <c r="V424" s="328"/>
      <c r="W424" s="328"/>
      <c r="X424" s="328"/>
      <c r="Y424" s="328"/>
      <c r="Z424" s="328"/>
      <c r="AA424" s="328"/>
      <c r="AB424" s="328"/>
      <c r="AC424" s="328"/>
      <c r="AD424" s="328"/>
      <c r="AE424" s="328"/>
      <c r="AF424" s="328"/>
      <c r="AG424" s="328"/>
      <c r="AH424" s="328"/>
      <c r="AI424" s="328"/>
      <c r="AJ424" s="328"/>
      <c r="AK424" s="328"/>
      <c r="AL424" s="328"/>
      <c r="AM424" s="328"/>
      <c r="AN424" s="328"/>
      <c r="AO424" s="328"/>
      <c r="AP424" s="328"/>
      <c r="AQ424" s="328"/>
      <c r="AR424" s="328"/>
      <c r="AS424" s="328"/>
      <c r="AT424" s="328"/>
      <c r="AU424" s="328"/>
      <c r="AV424" s="328"/>
      <c r="AW424" s="328"/>
    </row>
    <row r="425" spans="10:49" ht="15">
      <c r="J425" s="328"/>
      <c r="K425" s="328"/>
      <c r="L425" s="328"/>
      <c r="M425" s="328"/>
      <c r="N425" s="328"/>
      <c r="O425" s="328"/>
      <c r="P425" s="328"/>
      <c r="Q425" s="328"/>
      <c r="R425" s="328"/>
      <c r="S425" s="328"/>
      <c r="T425" s="328"/>
      <c r="U425" s="328"/>
      <c r="V425" s="328"/>
      <c r="W425" s="328"/>
      <c r="X425" s="328"/>
      <c r="Y425" s="328"/>
      <c r="Z425" s="328"/>
      <c r="AA425" s="328"/>
      <c r="AB425" s="328"/>
      <c r="AC425" s="328"/>
      <c r="AD425" s="328"/>
      <c r="AE425" s="328"/>
      <c r="AF425" s="328"/>
      <c r="AG425" s="328"/>
      <c r="AH425" s="328"/>
      <c r="AI425" s="328"/>
      <c r="AJ425" s="328"/>
      <c r="AK425" s="328"/>
      <c r="AL425" s="328"/>
      <c r="AM425" s="328"/>
      <c r="AN425" s="328"/>
      <c r="AO425" s="328"/>
      <c r="AP425" s="328"/>
      <c r="AQ425" s="328"/>
      <c r="AR425" s="328"/>
      <c r="AS425" s="328"/>
      <c r="AT425" s="328"/>
      <c r="AU425" s="328"/>
      <c r="AV425" s="328"/>
      <c r="AW425" s="328"/>
    </row>
    <row r="426" spans="10:49" ht="15">
      <c r="J426" s="328"/>
      <c r="K426" s="328"/>
      <c r="L426" s="328"/>
      <c r="M426" s="328"/>
      <c r="N426" s="328"/>
      <c r="O426" s="328"/>
      <c r="P426" s="328"/>
      <c r="Q426" s="328"/>
      <c r="R426" s="328"/>
      <c r="S426" s="328"/>
      <c r="T426" s="328"/>
      <c r="U426" s="328"/>
      <c r="V426" s="328"/>
      <c r="W426" s="328"/>
      <c r="X426" s="328"/>
      <c r="Y426" s="328"/>
      <c r="Z426" s="328"/>
      <c r="AA426" s="328"/>
      <c r="AB426" s="328"/>
      <c r="AC426" s="328"/>
      <c r="AD426" s="328"/>
      <c r="AE426" s="328"/>
      <c r="AF426" s="328"/>
      <c r="AG426" s="328"/>
      <c r="AH426" s="328"/>
      <c r="AI426" s="328"/>
      <c r="AJ426" s="328"/>
      <c r="AK426" s="328"/>
      <c r="AL426" s="328"/>
      <c r="AM426" s="328"/>
      <c r="AN426" s="328"/>
      <c r="AO426" s="328"/>
      <c r="AP426" s="328"/>
      <c r="AQ426" s="328"/>
      <c r="AR426" s="328"/>
      <c r="AS426" s="328"/>
      <c r="AT426" s="328"/>
      <c r="AU426" s="328"/>
      <c r="AV426" s="328"/>
      <c r="AW426" s="328"/>
    </row>
    <row r="427" spans="10:49" ht="15">
      <c r="J427" s="328"/>
      <c r="K427" s="328"/>
      <c r="L427" s="328"/>
      <c r="M427" s="328"/>
      <c r="N427" s="328"/>
      <c r="O427" s="328"/>
      <c r="P427" s="328"/>
      <c r="Q427" s="328"/>
      <c r="R427" s="328"/>
      <c r="S427" s="328"/>
      <c r="T427" s="328"/>
      <c r="U427" s="328"/>
      <c r="V427" s="328"/>
      <c r="W427" s="328"/>
      <c r="X427" s="328"/>
      <c r="Y427" s="328"/>
      <c r="Z427" s="328"/>
      <c r="AA427" s="328"/>
      <c r="AB427" s="328"/>
      <c r="AC427" s="328"/>
      <c r="AD427" s="328"/>
      <c r="AE427" s="328"/>
      <c r="AF427" s="328"/>
      <c r="AG427" s="328"/>
      <c r="AH427" s="328"/>
      <c r="AI427" s="328"/>
      <c r="AJ427" s="328"/>
      <c r="AK427" s="328"/>
      <c r="AL427" s="328"/>
      <c r="AM427" s="328"/>
      <c r="AN427" s="328"/>
      <c r="AO427" s="328"/>
      <c r="AP427" s="328"/>
      <c r="AQ427" s="328"/>
      <c r="AR427" s="328"/>
      <c r="AS427" s="328"/>
      <c r="AT427" s="328"/>
      <c r="AU427" s="328"/>
      <c r="AV427" s="328"/>
      <c r="AW427" s="328"/>
    </row>
    <row r="428" spans="10:49" ht="15">
      <c r="J428" s="328"/>
      <c r="K428" s="328"/>
      <c r="L428" s="328"/>
      <c r="M428" s="328"/>
      <c r="N428" s="328"/>
      <c r="O428" s="328"/>
      <c r="P428" s="328"/>
      <c r="Q428" s="328"/>
      <c r="R428" s="328"/>
      <c r="S428" s="328"/>
      <c r="T428" s="328"/>
      <c r="U428" s="328"/>
      <c r="V428" s="328"/>
      <c r="W428" s="328"/>
      <c r="X428" s="328"/>
      <c r="Y428" s="328"/>
      <c r="Z428" s="328"/>
      <c r="AA428" s="328"/>
      <c r="AB428" s="328"/>
      <c r="AC428" s="328"/>
      <c r="AD428" s="328"/>
      <c r="AE428" s="328"/>
      <c r="AF428" s="328"/>
      <c r="AG428" s="328"/>
      <c r="AH428" s="328"/>
      <c r="AI428" s="328"/>
      <c r="AJ428" s="328"/>
      <c r="AK428" s="328"/>
      <c r="AL428" s="328"/>
      <c r="AM428" s="328"/>
      <c r="AN428" s="328"/>
      <c r="AO428" s="328"/>
      <c r="AP428" s="328"/>
      <c r="AQ428" s="328"/>
      <c r="AR428" s="328"/>
      <c r="AS428" s="328"/>
      <c r="AT428" s="328"/>
      <c r="AU428" s="328"/>
      <c r="AV428" s="328"/>
      <c r="AW428" s="328"/>
    </row>
    <row r="429" spans="10:49" ht="15">
      <c r="J429" s="328"/>
      <c r="K429" s="328"/>
      <c r="L429" s="328"/>
      <c r="M429" s="328"/>
      <c r="N429" s="328"/>
      <c r="O429" s="328"/>
      <c r="P429" s="328"/>
      <c r="Q429" s="328"/>
      <c r="R429" s="328"/>
      <c r="S429" s="328"/>
      <c r="T429" s="328"/>
      <c r="U429" s="328"/>
      <c r="V429" s="328"/>
      <c r="W429" s="328"/>
      <c r="X429" s="328"/>
      <c r="Y429" s="328"/>
      <c r="Z429" s="328"/>
      <c r="AA429" s="328"/>
      <c r="AB429" s="328"/>
      <c r="AC429" s="328"/>
      <c r="AD429" s="328"/>
      <c r="AE429" s="328"/>
      <c r="AF429" s="328"/>
      <c r="AG429" s="328"/>
      <c r="AH429" s="328"/>
      <c r="AI429" s="328"/>
      <c r="AJ429" s="328"/>
      <c r="AK429" s="328"/>
      <c r="AL429" s="328"/>
      <c r="AM429" s="328"/>
      <c r="AN429" s="328"/>
      <c r="AO429" s="328"/>
      <c r="AP429" s="328"/>
      <c r="AQ429" s="328"/>
      <c r="AR429" s="328"/>
      <c r="AS429" s="328"/>
      <c r="AT429" s="328"/>
      <c r="AU429" s="328"/>
      <c r="AV429" s="328"/>
      <c r="AW429" s="328"/>
    </row>
    <row r="430" spans="10:49" ht="15">
      <c r="J430" s="328"/>
      <c r="K430" s="328"/>
      <c r="L430" s="328"/>
      <c r="M430" s="328"/>
      <c r="N430" s="328"/>
      <c r="O430" s="328"/>
      <c r="P430" s="328"/>
      <c r="Q430" s="328"/>
      <c r="R430" s="328"/>
      <c r="S430" s="328"/>
      <c r="T430" s="328"/>
      <c r="U430" s="328"/>
      <c r="V430" s="328"/>
      <c r="W430" s="328"/>
      <c r="X430" s="328"/>
      <c r="Y430" s="328"/>
      <c r="Z430" s="328"/>
      <c r="AA430" s="328"/>
      <c r="AB430" s="328"/>
      <c r="AC430" s="328"/>
      <c r="AD430" s="328"/>
      <c r="AE430" s="328"/>
      <c r="AF430" s="328"/>
      <c r="AG430" s="328"/>
      <c r="AH430" s="328"/>
      <c r="AI430" s="328"/>
      <c r="AJ430" s="328"/>
      <c r="AK430" s="328"/>
      <c r="AL430" s="328"/>
      <c r="AM430" s="328"/>
      <c r="AN430" s="328"/>
      <c r="AO430" s="328"/>
      <c r="AP430" s="328"/>
      <c r="AQ430" s="328"/>
      <c r="AR430" s="328"/>
      <c r="AS430" s="328"/>
      <c r="AT430" s="328"/>
      <c r="AU430" s="328"/>
      <c r="AV430" s="328"/>
      <c r="AW430" s="328"/>
    </row>
    <row r="431" spans="10:49" ht="15">
      <c r="J431" s="328"/>
      <c r="K431" s="328"/>
      <c r="L431" s="328"/>
      <c r="M431" s="328"/>
      <c r="N431" s="328"/>
      <c r="O431" s="328"/>
      <c r="P431" s="328"/>
      <c r="Q431" s="328"/>
      <c r="R431" s="328"/>
      <c r="S431" s="328"/>
      <c r="T431" s="328"/>
      <c r="U431" s="328"/>
      <c r="V431" s="328"/>
      <c r="W431" s="328"/>
      <c r="X431" s="328"/>
      <c r="Y431" s="328"/>
      <c r="Z431" s="328"/>
      <c r="AA431" s="328"/>
      <c r="AB431" s="328"/>
      <c r="AC431" s="328"/>
      <c r="AD431" s="328"/>
      <c r="AE431" s="328"/>
      <c r="AF431" s="328"/>
      <c r="AG431" s="328"/>
      <c r="AH431" s="328"/>
      <c r="AI431" s="328"/>
      <c r="AJ431" s="328"/>
      <c r="AK431" s="328"/>
      <c r="AL431" s="328"/>
      <c r="AM431" s="328"/>
      <c r="AN431" s="328"/>
      <c r="AO431" s="328"/>
      <c r="AP431" s="328"/>
      <c r="AQ431" s="328"/>
      <c r="AR431" s="328"/>
      <c r="AS431" s="328"/>
      <c r="AT431" s="328"/>
      <c r="AU431" s="328"/>
      <c r="AV431" s="328"/>
      <c r="AW431" s="328"/>
    </row>
    <row r="432" spans="10:49" ht="15">
      <c r="J432" s="328"/>
      <c r="K432" s="328"/>
      <c r="L432" s="328"/>
      <c r="M432" s="328"/>
      <c r="N432" s="328"/>
      <c r="O432" s="328"/>
      <c r="P432" s="328"/>
      <c r="Q432" s="328"/>
      <c r="R432" s="328"/>
      <c r="S432" s="328"/>
      <c r="T432" s="328"/>
      <c r="U432" s="328"/>
      <c r="V432" s="328"/>
      <c r="W432" s="328"/>
      <c r="X432" s="328"/>
      <c r="Y432" s="328"/>
      <c r="Z432" s="328"/>
      <c r="AA432" s="328"/>
      <c r="AB432" s="328"/>
      <c r="AC432" s="328"/>
      <c r="AD432" s="328"/>
      <c r="AE432" s="328"/>
      <c r="AF432" s="328"/>
      <c r="AG432" s="328"/>
      <c r="AH432" s="328"/>
      <c r="AI432" s="328"/>
      <c r="AJ432" s="328"/>
      <c r="AK432" s="328"/>
      <c r="AL432" s="328"/>
      <c r="AM432" s="328"/>
      <c r="AN432" s="328"/>
      <c r="AO432" s="328"/>
      <c r="AP432" s="328"/>
      <c r="AQ432" s="328"/>
      <c r="AR432" s="328"/>
      <c r="AS432" s="328"/>
      <c r="AT432" s="328"/>
      <c r="AU432" s="328"/>
      <c r="AV432" s="328"/>
      <c r="AW432" s="328"/>
    </row>
    <row r="433" spans="10:49" ht="15">
      <c r="J433" s="328"/>
      <c r="K433" s="328"/>
      <c r="L433" s="328"/>
      <c r="M433" s="328"/>
      <c r="N433" s="328"/>
      <c r="O433" s="328"/>
      <c r="P433" s="328"/>
      <c r="Q433" s="328"/>
      <c r="R433" s="328"/>
      <c r="S433" s="328"/>
      <c r="T433" s="328"/>
      <c r="U433" s="328"/>
      <c r="V433" s="328"/>
      <c r="W433" s="328"/>
      <c r="X433" s="328"/>
      <c r="Y433" s="328"/>
      <c r="Z433" s="328"/>
      <c r="AA433" s="328"/>
      <c r="AB433" s="328"/>
      <c r="AC433" s="328"/>
      <c r="AD433" s="328"/>
      <c r="AE433" s="328"/>
      <c r="AF433" s="328"/>
      <c r="AG433" s="328"/>
      <c r="AH433" s="328"/>
      <c r="AI433" s="328"/>
      <c r="AJ433" s="328"/>
      <c r="AK433" s="328"/>
      <c r="AL433" s="328"/>
      <c r="AM433" s="328"/>
      <c r="AN433" s="328"/>
      <c r="AO433" s="328"/>
      <c r="AP433" s="328"/>
      <c r="AQ433" s="328"/>
      <c r="AR433" s="328"/>
      <c r="AS433" s="328"/>
      <c r="AT433" s="328"/>
      <c r="AU433" s="328"/>
      <c r="AV433" s="328"/>
      <c r="AW433" s="328"/>
    </row>
    <row r="434" spans="10:49" ht="15">
      <c r="J434" s="328"/>
      <c r="K434" s="328"/>
      <c r="L434" s="328"/>
      <c r="M434" s="328"/>
      <c r="N434" s="328"/>
      <c r="O434" s="328"/>
      <c r="P434" s="328"/>
      <c r="Q434" s="328"/>
      <c r="R434" s="328"/>
      <c r="S434" s="328"/>
      <c r="T434" s="328"/>
      <c r="U434" s="328"/>
      <c r="V434" s="328"/>
      <c r="W434" s="328"/>
      <c r="X434" s="328"/>
      <c r="Y434" s="328"/>
      <c r="Z434" s="328"/>
      <c r="AA434" s="328"/>
      <c r="AB434" s="328"/>
      <c r="AC434" s="328"/>
      <c r="AD434" s="328"/>
      <c r="AE434" s="328"/>
      <c r="AF434" s="328"/>
      <c r="AG434" s="328"/>
      <c r="AH434" s="328"/>
      <c r="AI434" s="328"/>
      <c r="AJ434" s="328"/>
      <c r="AK434" s="328"/>
      <c r="AL434" s="328"/>
      <c r="AM434" s="328"/>
      <c r="AN434" s="328"/>
      <c r="AO434" s="328"/>
      <c r="AP434" s="328"/>
      <c r="AQ434" s="328"/>
      <c r="AR434" s="328"/>
      <c r="AS434" s="328"/>
      <c r="AT434" s="328"/>
      <c r="AU434" s="328"/>
      <c r="AV434" s="328"/>
      <c r="AW434" s="328"/>
    </row>
    <row r="435" spans="10:49" ht="15">
      <c r="J435" s="328"/>
      <c r="K435" s="328"/>
      <c r="L435" s="328"/>
      <c r="M435" s="328"/>
      <c r="N435" s="328"/>
      <c r="O435" s="328"/>
      <c r="P435" s="328"/>
      <c r="Q435" s="328"/>
      <c r="R435" s="328"/>
      <c r="S435" s="328"/>
      <c r="T435" s="328"/>
      <c r="U435" s="328"/>
      <c r="V435" s="328"/>
      <c r="W435" s="328"/>
      <c r="X435" s="328"/>
      <c r="Y435" s="328"/>
      <c r="Z435" s="328"/>
      <c r="AA435" s="328"/>
      <c r="AB435" s="328"/>
      <c r="AC435" s="328"/>
      <c r="AD435" s="328"/>
      <c r="AE435" s="328"/>
      <c r="AF435" s="328"/>
      <c r="AG435" s="328"/>
      <c r="AH435" s="328"/>
      <c r="AI435" s="328"/>
      <c r="AJ435" s="328"/>
      <c r="AK435" s="328"/>
      <c r="AL435" s="328"/>
      <c r="AM435" s="328"/>
      <c r="AN435" s="328"/>
      <c r="AO435" s="328"/>
      <c r="AP435" s="328"/>
      <c r="AQ435" s="328"/>
      <c r="AR435" s="328"/>
      <c r="AS435" s="328"/>
      <c r="AT435" s="328"/>
      <c r="AU435" s="328"/>
      <c r="AV435" s="328"/>
      <c r="AW435" s="328"/>
    </row>
    <row r="436" spans="10:49" ht="15">
      <c r="J436" s="328"/>
      <c r="K436" s="328"/>
      <c r="L436" s="328"/>
      <c r="M436" s="328"/>
      <c r="N436" s="328"/>
      <c r="O436" s="328"/>
      <c r="P436" s="328"/>
      <c r="Q436" s="328"/>
      <c r="R436" s="328"/>
      <c r="S436" s="328"/>
      <c r="T436" s="328"/>
      <c r="U436" s="328"/>
      <c r="V436" s="328"/>
      <c r="W436" s="328"/>
      <c r="X436" s="328"/>
      <c r="Y436" s="328"/>
      <c r="Z436" s="328"/>
      <c r="AA436" s="328"/>
      <c r="AB436" s="328"/>
      <c r="AC436" s="328"/>
      <c r="AD436" s="328"/>
      <c r="AE436" s="328"/>
      <c r="AF436" s="328"/>
      <c r="AG436" s="328"/>
      <c r="AH436" s="328"/>
      <c r="AI436" s="328"/>
      <c r="AJ436" s="328"/>
      <c r="AK436" s="328"/>
      <c r="AL436" s="328"/>
      <c r="AM436" s="328"/>
      <c r="AN436" s="328"/>
      <c r="AO436" s="328"/>
      <c r="AP436" s="328"/>
      <c r="AQ436" s="328"/>
      <c r="AR436" s="328"/>
      <c r="AS436" s="328"/>
      <c r="AT436" s="328"/>
      <c r="AU436" s="328"/>
      <c r="AV436" s="328"/>
      <c r="AW436" s="328"/>
    </row>
    <row r="437" spans="10:49" ht="15">
      <c r="J437" s="328"/>
      <c r="K437" s="328"/>
      <c r="L437" s="328"/>
      <c r="M437" s="328"/>
      <c r="N437" s="328"/>
      <c r="O437" s="328"/>
      <c r="P437" s="328"/>
      <c r="Q437" s="328"/>
      <c r="R437" s="328"/>
      <c r="S437" s="328"/>
      <c r="T437" s="328"/>
      <c r="U437" s="328"/>
      <c r="V437" s="328"/>
      <c r="W437" s="328"/>
      <c r="X437" s="328"/>
      <c r="Y437" s="328"/>
      <c r="Z437" s="328"/>
      <c r="AA437" s="328"/>
      <c r="AB437" s="328"/>
      <c r="AC437" s="328"/>
      <c r="AD437" s="328"/>
      <c r="AE437" s="328"/>
      <c r="AF437" s="328"/>
      <c r="AG437" s="328"/>
      <c r="AH437" s="328"/>
      <c r="AI437" s="328"/>
      <c r="AJ437" s="328"/>
      <c r="AK437" s="328"/>
      <c r="AL437" s="328"/>
      <c r="AM437" s="328"/>
      <c r="AN437" s="328"/>
      <c r="AO437" s="328"/>
      <c r="AP437" s="328"/>
      <c r="AQ437" s="328"/>
      <c r="AR437" s="328"/>
      <c r="AS437" s="328"/>
      <c r="AT437" s="328"/>
      <c r="AU437" s="328"/>
      <c r="AV437" s="328"/>
      <c r="AW437" s="328"/>
    </row>
    <row r="438" spans="10:49" ht="15">
      <c r="J438" s="328"/>
      <c r="K438" s="328"/>
      <c r="L438" s="328"/>
      <c r="M438" s="328"/>
      <c r="N438" s="328"/>
      <c r="O438" s="328"/>
      <c r="P438" s="328"/>
      <c r="Q438" s="328"/>
      <c r="R438" s="328"/>
      <c r="S438" s="328"/>
      <c r="T438" s="328"/>
      <c r="U438" s="328"/>
      <c r="V438" s="328"/>
      <c r="W438" s="328"/>
      <c r="X438" s="328"/>
      <c r="Y438" s="328"/>
      <c r="Z438" s="328"/>
      <c r="AA438" s="328"/>
      <c r="AB438" s="328"/>
      <c r="AC438" s="328"/>
      <c r="AD438" s="328"/>
      <c r="AE438" s="328"/>
      <c r="AF438" s="328"/>
      <c r="AG438" s="328"/>
      <c r="AH438" s="328"/>
      <c r="AI438" s="328"/>
      <c r="AJ438" s="328"/>
      <c r="AK438" s="328"/>
      <c r="AL438" s="328"/>
      <c r="AM438" s="328"/>
      <c r="AN438" s="328"/>
      <c r="AO438" s="328"/>
      <c r="AP438" s="328"/>
      <c r="AQ438" s="328"/>
      <c r="AR438" s="328"/>
      <c r="AS438" s="328"/>
      <c r="AT438" s="328"/>
      <c r="AU438" s="328"/>
      <c r="AV438" s="328"/>
      <c r="AW438" s="328"/>
    </row>
    <row r="439" spans="10:49" ht="15">
      <c r="J439" s="328"/>
      <c r="K439" s="328"/>
      <c r="L439" s="328"/>
      <c r="M439" s="328"/>
      <c r="N439" s="328"/>
      <c r="O439" s="328"/>
      <c r="P439" s="328"/>
      <c r="Q439" s="328"/>
      <c r="R439" s="328"/>
      <c r="S439" s="328"/>
      <c r="T439" s="328"/>
      <c r="U439" s="328"/>
      <c r="V439" s="328"/>
      <c r="W439" s="328"/>
      <c r="X439" s="328"/>
      <c r="Y439" s="328"/>
      <c r="Z439" s="328"/>
      <c r="AA439" s="328"/>
      <c r="AB439" s="328"/>
      <c r="AC439" s="328"/>
      <c r="AD439" s="328"/>
      <c r="AE439" s="328"/>
      <c r="AF439" s="328"/>
      <c r="AG439" s="328"/>
      <c r="AH439" s="328"/>
      <c r="AI439" s="328"/>
      <c r="AJ439" s="328"/>
      <c r="AK439" s="328"/>
      <c r="AL439" s="328"/>
      <c r="AM439" s="328"/>
      <c r="AN439" s="328"/>
      <c r="AO439" s="328"/>
      <c r="AP439" s="328"/>
      <c r="AQ439" s="328"/>
      <c r="AR439" s="328"/>
      <c r="AS439" s="328"/>
      <c r="AT439" s="328"/>
      <c r="AU439" s="328"/>
      <c r="AV439" s="328"/>
      <c r="AW439" s="328"/>
    </row>
    <row r="440" spans="10:49" ht="15">
      <c r="J440" s="328"/>
      <c r="K440" s="328"/>
      <c r="L440" s="328"/>
      <c r="M440" s="328"/>
      <c r="N440" s="328"/>
      <c r="O440" s="328"/>
      <c r="P440" s="328"/>
      <c r="Q440" s="328"/>
      <c r="R440" s="328"/>
      <c r="S440" s="328"/>
      <c r="T440" s="328"/>
      <c r="U440" s="328"/>
      <c r="V440" s="328"/>
      <c r="W440" s="328"/>
      <c r="X440" s="328"/>
      <c r="Y440" s="328"/>
      <c r="Z440" s="328"/>
      <c r="AA440" s="328"/>
      <c r="AB440" s="328"/>
      <c r="AC440" s="328"/>
      <c r="AD440" s="328"/>
      <c r="AE440" s="328"/>
      <c r="AF440" s="328"/>
      <c r="AG440" s="328"/>
      <c r="AH440" s="328"/>
      <c r="AI440" s="328"/>
      <c r="AJ440" s="328"/>
      <c r="AK440" s="328"/>
      <c r="AL440" s="328"/>
      <c r="AM440" s="328"/>
      <c r="AN440" s="328"/>
      <c r="AO440" s="328"/>
      <c r="AP440" s="328"/>
      <c r="AQ440" s="328"/>
      <c r="AR440" s="328"/>
      <c r="AS440" s="328"/>
      <c r="AT440" s="328"/>
      <c r="AU440" s="328"/>
      <c r="AV440" s="328"/>
      <c r="AW440" s="328"/>
    </row>
    <row r="441" spans="10:49" ht="15">
      <c r="J441" s="328"/>
      <c r="K441" s="328"/>
      <c r="L441" s="328"/>
      <c r="M441" s="328"/>
      <c r="N441" s="328"/>
      <c r="O441" s="328"/>
      <c r="P441" s="328"/>
      <c r="Q441" s="328"/>
      <c r="R441" s="328"/>
      <c r="S441" s="328"/>
      <c r="T441" s="328"/>
      <c r="U441" s="328"/>
      <c r="V441" s="328"/>
      <c r="W441" s="328"/>
      <c r="X441" s="328"/>
      <c r="Y441" s="328"/>
      <c r="Z441" s="328"/>
      <c r="AA441" s="328"/>
      <c r="AB441" s="328"/>
      <c r="AC441" s="328"/>
      <c r="AD441" s="328"/>
      <c r="AE441" s="328"/>
      <c r="AF441" s="328"/>
      <c r="AG441" s="328"/>
      <c r="AH441" s="328"/>
      <c r="AI441" s="328"/>
      <c r="AJ441" s="328"/>
      <c r="AK441" s="328"/>
      <c r="AL441" s="328"/>
      <c r="AM441" s="328"/>
      <c r="AN441" s="328"/>
      <c r="AO441" s="328"/>
      <c r="AP441" s="328"/>
      <c r="AQ441" s="328"/>
      <c r="AR441" s="328"/>
      <c r="AS441" s="328"/>
      <c r="AT441" s="328"/>
      <c r="AU441" s="328"/>
      <c r="AV441" s="328"/>
      <c r="AW441" s="328"/>
    </row>
    <row r="442" spans="10:49" ht="15">
      <c r="J442" s="328"/>
      <c r="K442" s="328"/>
      <c r="L442" s="328"/>
      <c r="M442" s="328"/>
      <c r="N442" s="328"/>
      <c r="O442" s="328"/>
      <c r="P442" s="328"/>
      <c r="Q442" s="328"/>
      <c r="R442" s="328"/>
      <c r="S442" s="328"/>
      <c r="T442" s="328"/>
      <c r="U442" s="328"/>
      <c r="V442" s="328"/>
      <c r="W442" s="328"/>
      <c r="X442" s="328"/>
      <c r="Y442" s="328"/>
      <c r="Z442" s="328"/>
      <c r="AA442" s="328"/>
      <c r="AB442" s="328"/>
      <c r="AC442" s="328"/>
      <c r="AD442" s="328"/>
      <c r="AE442" s="328"/>
      <c r="AF442" s="328"/>
      <c r="AG442" s="328"/>
      <c r="AH442" s="328"/>
      <c r="AI442" s="328"/>
      <c r="AJ442" s="328"/>
      <c r="AK442" s="328"/>
      <c r="AL442" s="328"/>
      <c r="AM442" s="328"/>
      <c r="AN442" s="328"/>
      <c r="AO442" s="328"/>
      <c r="AP442" s="328"/>
      <c r="AQ442" s="328"/>
      <c r="AR442" s="328"/>
      <c r="AS442" s="328"/>
      <c r="AT442" s="328"/>
      <c r="AU442" s="328"/>
      <c r="AV442" s="328"/>
      <c r="AW442" s="328"/>
    </row>
    <row r="443" spans="10:49" ht="15">
      <c r="J443" s="328"/>
      <c r="K443" s="328"/>
      <c r="L443" s="328"/>
      <c r="M443" s="328"/>
      <c r="N443" s="328"/>
      <c r="O443" s="328"/>
      <c r="P443" s="328"/>
      <c r="Q443" s="328"/>
      <c r="R443" s="328"/>
      <c r="S443" s="328"/>
      <c r="T443" s="328"/>
      <c r="U443" s="328"/>
      <c r="V443" s="328"/>
      <c r="W443" s="328"/>
      <c r="X443" s="328"/>
      <c r="Y443" s="328"/>
      <c r="Z443" s="328"/>
      <c r="AA443" s="328"/>
      <c r="AB443" s="328"/>
      <c r="AC443" s="328"/>
      <c r="AD443" s="328"/>
      <c r="AE443" s="328"/>
      <c r="AF443" s="328"/>
      <c r="AG443" s="328"/>
      <c r="AH443" s="328"/>
      <c r="AI443" s="328"/>
      <c r="AJ443" s="328"/>
      <c r="AK443" s="328"/>
      <c r="AL443" s="328"/>
      <c r="AM443" s="328"/>
      <c r="AN443" s="328"/>
      <c r="AO443" s="328"/>
      <c r="AP443" s="328"/>
      <c r="AQ443" s="328"/>
      <c r="AR443" s="328"/>
      <c r="AS443" s="328"/>
      <c r="AT443" s="328"/>
      <c r="AU443" s="328"/>
      <c r="AV443" s="328"/>
      <c r="AW443" s="328"/>
    </row>
    <row r="444" spans="10:49" ht="15">
      <c r="J444" s="328"/>
      <c r="K444" s="328"/>
      <c r="L444" s="328"/>
      <c r="M444" s="328"/>
      <c r="N444" s="328"/>
      <c r="O444" s="328"/>
      <c r="P444" s="328"/>
      <c r="Q444" s="328"/>
      <c r="R444" s="328"/>
      <c r="S444" s="328"/>
      <c r="T444" s="328"/>
      <c r="U444" s="328"/>
      <c r="V444" s="328"/>
      <c r="W444" s="328"/>
      <c r="X444" s="328"/>
      <c r="Y444" s="328"/>
      <c r="Z444" s="328"/>
      <c r="AA444" s="328"/>
      <c r="AB444" s="328"/>
      <c r="AC444" s="328"/>
      <c r="AD444" s="328"/>
      <c r="AE444" s="328"/>
      <c r="AF444" s="328"/>
      <c r="AG444" s="328"/>
      <c r="AH444" s="328"/>
      <c r="AI444" s="328"/>
      <c r="AJ444" s="328"/>
      <c r="AK444" s="328"/>
      <c r="AL444" s="328"/>
      <c r="AM444" s="328"/>
      <c r="AN444" s="328"/>
      <c r="AO444" s="328"/>
      <c r="AP444" s="328"/>
      <c r="AQ444" s="328"/>
      <c r="AR444" s="328"/>
      <c r="AS444" s="328"/>
      <c r="AT444" s="328"/>
      <c r="AU444" s="328"/>
      <c r="AV444" s="328"/>
      <c r="AW444" s="328"/>
    </row>
    <row r="445" spans="10:49" ht="15">
      <c r="J445" s="328"/>
      <c r="K445" s="328"/>
      <c r="L445" s="328"/>
      <c r="M445" s="328"/>
      <c r="N445" s="328"/>
      <c r="O445" s="328"/>
      <c r="P445" s="328"/>
      <c r="Q445" s="328"/>
      <c r="R445" s="328"/>
      <c r="S445" s="328"/>
      <c r="T445" s="328"/>
      <c r="U445" s="328"/>
      <c r="V445" s="328"/>
      <c r="W445" s="328"/>
      <c r="X445" s="328"/>
      <c r="Y445" s="328"/>
      <c r="Z445" s="328"/>
      <c r="AA445" s="328"/>
      <c r="AB445" s="328"/>
      <c r="AC445" s="328"/>
      <c r="AD445" s="328"/>
      <c r="AE445" s="328"/>
      <c r="AF445" s="328"/>
      <c r="AG445" s="328"/>
      <c r="AH445" s="328"/>
      <c r="AI445" s="328"/>
      <c r="AJ445" s="328"/>
      <c r="AK445" s="328"/>
      <c r="AL445" s="328"/>
      <c r="AM445" s="328"/>
      <c r="AN445" s="328"/>
      <c r="AO445" s="328"/>
      <c r="AP445" s="328"/>
      <c r="AQ445" s="328"/>
      <c r="AR445" s="328"/>
      <c r="AS445" s="328"/>
      <c r="AT445" s="328"/>
      <c r="AU445" s="328"/>
      <c r="AV445" s="328"/>
      <c r="AW445" s="328"/>
    </row>
    <row r="446" spans="10:49" ht="15">
      <c r="J446" s="328"/>
      <c r="K446" s="328"/>
      <c r="L446" s="328"/>
      <c r="M446" s="328"/>
      <c r="N446" s="328"/>
      <c r="O446" s="328"/>
      <c r="P446" s="328"/>
      <c r="Q446" s="328"/>
      <c r="R446" s="328"/>
      <c r="S446" s="328"/>
      <c r="T446" s="328"/>
      <c r="U446" s="328"/>
      <c r="V446" s="328"/>
      <c r="W446" s="328"/>
      <c r="X446" s="328"/>
      <c r="Y446" s="328"/>
      <c r="Z446" s="328"/>
      <c r="AA446" s="328"/>
      <c r="AB446" s="328"/>
      <c r="AC446" s="328"/>
      <c r="AD446" s="328"/>
      <c r="AE446" s="328"/>
      <c r="AF446" s="328"/>
      <c r="AG446" s="328"/>
      <c r="AH446" s="328"/>
      <c r="AI446" s="328"/>
      <c r="AJ446" s="328"/>
      <c r="AK446" s="328"/>
      <c r="AL446" s="328"/>
      <c r="AM446" s="328"/>
      <c r="AN446" s="328"/>
      <c r="AO446" s="328"/>
      <c r="AP446" s="328"/>
      <c r="AQ446" s="328"/>
      <c r="AR446" s="328"/>
      <c r="AS446" s="328"/>
      <c r="AT446" s="328"/>
      <c r="AU446" s="328"/>
      <c r="AV446" s="328"/>
      <c r="AW446" s="328"/>
    </row>
    <row r="447" spans="10:49" ht="15">
      <c r="J447" s="328"/>
      <c r="K447" s="328"/>
      <c r="L447" s="328"/>
      <c r="M447" s="328"/>
      <c r="N447" s="328"/>
      <c r="O447" s="328"/>
      <c r="P447" s="328"/>
      <c r="Q447" s="328"/>
      <c r="R447" s="328"/>
      <c r="S447" s="328"/>
      <c r="T447" s="328"/>
      <c r="U447" s="328"/>
      <c r="V447" s="328"/>
      <c r="W447" s="328"/>
      <c r="X447" s="328"/>
      <c r="Y447" s="328"/>
      <c r="Z447" s="328"/>
      <c r="AA447" s="328"/>
      <c r="AB447" s="328"/>
      <c r="AC447" s="328"/>
      <c r="AD447" s="328"/>
      <c r="AE447" s="328"/>
      <c r="AF447" s="328"/>
      <c r="AG447" s="328"/>
      <c r="AH447" s="328"/>
      <c r="AI447" s="328"/>
      <c r="AJ447" s="328"/>
      <c r="AK447" s="328"/>
      <c r="AL447" s="328"/>
      <c r="AM447" s="328"/>
      <c r="AN447" s="328"/>
      <c r="AO447" s="328"/>
      <c r="AP447" s="328"/>
      <c r="AQ447" s="328"/>
      <c r="AR447" s="328"/>
      <c r="AS447" s="328"/>
      <c r="AT447" s="328"/>
      <c r="AU447" s="328"/>
      <c r="AV447" s="328"/>
      <c r="AW447" s="328"/>
    </row>
    <row r="448" spans="10:49" ht="15">
      <c r="J448" s="328"/>
      <c r="K448" s="328"/>
      <c r="L448" s="328"/>
      <c r="M448" s="328"/>
      <c r="N448" s="328"/>
      <c r="O448" s="328"/>
      <c r="P448" s="328"/>
      <c r="Q448" s="328"/>
      <c r="R448" s="328"/>
      <c r="S448" s="328"/>
      <c r="T448" s="328"/>
      <c r="U448" s="328"/>
      <c r="V448" s="328"/>
      <c r="W448" s="328"/>
      <c r="X448" s="328"/>
      <c r="Y448" s="328"/>
      <c r="Z448" s="328"/>
      <c r="AA448" s="328"/>
      <c r="AB448" s="328"/>
      <c r="AC448" s="328"/>
      <c r="AD448" s="328"/>
      <c r="AE448" s="328"/>
      <c r="AF448" s="328"/>
      <c r="AG448" s="328"/>
      <c r="AH448" s="328"/>
      <c r="AI448" s="328"/>
      <c r="AJ448" s="328"/>
      <c r="AK448" s="328"/>
      <c r="AL448" s="328"/>
      <c r="AM448" s="328"/>
      <c r="AN448" s="328"/>
      <c r="AO448" s="328"/>
      <c r="AP448" s="328"/>
      <c r="AQ448" s="328"/>
      <c r="AR448" s="328"/>
      <c r="AS448" s="328"/>
      <c r="AT448" s="328"/>
      <c r="AU448" s="328"/>
      <c r="AV448" s="328"/>
      <c r="AW448" s="328"/>
    </row>
    <row r="449" spans="10:49" ht="15">
      <c r="J449" s="328"/>
      <c r="K449" s="328"/>
      <c r="L449" s="328"/>
      <c r="M449" s="328"/>
      <c r="N449" s="328"/>
      <c r="O449" s="328"/>
      <c r="P449" s="328"/>
      <c r="Q449" s="328"/>
      <c r="R449" s="328"/>
      <c r="S449" s="328"/>
      <c r="T449" s="328"/>
      <c r="U449" s="328"/>
      <c r="V449" s="328"/>
      <c r="W449" s="328"/>
      <c r="X449" s="328"/>
      <c r="Y449" s="328"/>
      <c r="Z449" s="328"/>
      <c r="AA449" s="328"/>
      <c r="AB449" s="328"/>
      <c r="AC449" s="328"/>
      <c r="AD449" s="328"/>
      <c r="AE449" s="328"/>
      <c r="AF449" s="328"/>
      <c r="AG449" s="328"/>
      <c r="AH449" s="328"/>
      <c r="AI449" s="328"/>
      <c r="AJ449" s="328"/>
      <c r="AK449" s="328"/>
      <c r="AL449" s="328"/>
      <c r="AM449" s="328"/>
      <c r="AN449" s="328"/>
      <c r="AO449" s="328"/>
      <c r="AP449" s="328"/>
      <c r="AQ449" s="328"/>
      <c r="AR449" s="328"/>
      <c r="AS449" s="328"/>
      <c r="AT449" s="328"/>
      <c r="AU449" s="328"/>
      <c r="AV449" s="328"/>
      <c r="AW449" s="328"/>
    </row>
    <row r="450" spans="10:49" ht="15">
      <c r="J450" s="328"/>
      <c r="K450" s="328"/>
      <c r="L450" s="328"/>
      <c r="M450" s="328"/>
      <c r="N450" s="328"/>
      <c r="O450" s="328"/>
      <c r="P450" s="328"/>
      <c r="Q450" s="328"/>
      <c r="R450" s="328"/>
      <c r="S450" s="328"/>
      <c r="T450" s="328"/>
      <c r="U450" s="328"/>
      <c r="V450" s="328"/>
      <c r="W450" s="328"/>
      <c r="X450" s="328"/>
      <c r="Y450" s="328"/>
      <c r="Z450" s="328"/>
      <c r="AA450" s="328"/>
      <c r="AB450" s="328"/>
      <c r="AC450" s="328"/>
      <c r="AD450" s="328"/>
      <c r="AE450" s="328"/>
      <c r="AF450" s="328"/>
      <c r="AG450" s="328"/>
      <c r="AH450" s="328"/>
      <c r="AI450" s="328"/>
      <c r="AJ450" s="328"/>
      <c r="AK450" s="328"/>
      <c r="AL450" s="328"/>
      <c r="AM450" s="328"/>
      <c r="AN450" s="328"/>
      <c r="AO450" s="328"/>
      <c r="AP450" s="328"/>
      <c r="AQ450" s="328"/>
      <c r="AR450" s="328"/>
      <c r="AS450" s="328"/>
      <c r="AT450" s="328"/>
      <c r="AU450" s="328"/>
      <c r="AV450" s="328"/>
      <c r="AW450" s="328"/>
    </row>
    <row r="451" spans="10:49" ht="15">
      <c r="J451" s="328"/>
      <c r="K451" s="328"/>
      <c r="L451" s="328"/>
      <c r="M451" s="328"/>
      <c r="N451" s="328"/>
      <c r="O451" s="328"/>
      <c r="P451" s="328"/>
      <c r="Q451" s="328"/>
      <c r="R451" s="328"/>
      <c r="S451" s="328"/>
      <c r="T451" s="328"/>
      <c r="U451" s="328"/>
      <c r="V451" s="328"/>
      <c r="W451" s="328"/>
      <c r="X451" s="328"/>
      <c r="Y451" s="328"/>
      <c r="Z451" s="328"/>
      <c r="AA451" s="328"/>
      <c r="AB451" s="328"/>
      <c r="AC451" s="328"/>
      <c r="AD451" s="328"/>
      <c r="AE451" s="328"/>
      <c r="AF451" s="328"/>
      <c r="AG451" s="328"/>
      <c r="AH451" s="328"/>
      <c r="AI451" s="328"/>
      <c r="AJ451" s="328"/>
      <c r="AK451" s="328"/>
      <c r="AL451" s="328"/>
      <c r="AM451" s="328"/>
      <c r="AN451" s="328"/>
      <c r="AO451" s="328"/>
      <c r="AP451" s="328"/>
      <c r="AQ451" s="328"/>
      <c r="AR451" s="328"/>
      <c r="AS451" s="328"/>
      <c r="AT451" s="328"/>
      <c r="AU451" s="328"/>
      <c r="AV451" s="328"/>
      <c r="AW451" s="328"/>
    </row>
    <row r="452" spans="10:49" ht="15">
      <c r="J452" s="328"/>
      <c r="K452" s="328"/>
      <c r="L452" s="328"/>
      <c r="M452" s="328"/>
      <c r="N452" s="328"/>
      <c r="O452" s="328"/>
      <c r="P452" s="328"/>
      <c r="Q452" s="328"/>
      <c r="R452" s="328"/>
      <c r="S452" s="328"/>
      <c r="T452" s="328"/>
      <c r="U452" s="328"/>
      <c r="V452" s="328"/>
      <c r="W452" s="328"/>
      <c r="X452" s="328"/>
      <c r="Y452" s="328"/>
      <c r="Z452" s="328"/>
      <c r="AA452" s="328"/>
      <c r="AB452" s="328"/>
      <c r="AC452" s="328"/>
      <c r="AD452" s="328"/>
      <c r="AE452" s="328"/>
      <c r="AF452" s="328"/>
      <c r="AG452" s="328"/>
      <c r="AH452" s="328"/>
      <c r="AI452" s="328"/>
      <c r="AJ452" s="328"/>
      <c r="AK452" s="328"/>
      <c r="AL452" s="328"/>
      <c r="AM452" s="328"/>
      <c r="AN452" s="328"/>
      <c r="AO452" s="328"/>
      <c r="AP452" s="328"/>
      <c r="AQ452" s="328"/>
      <c r="AR452" s="328"/>
      <c r="AS452" s="328"/>
      <c r="AT452" s="328"/>
      <c r="AU452" s="328"/>
      <c r="AV452" s="328"/>
      <c r="AW452" s="328"/>
    </row>
    <row r="453" spans="10:49" ht="15">
      <c r="J453" s="328"/>
      <c r="K453" s="328"/>
      <c r="L453" s="328"/>
      <c r="M453" s="328"/>
      <c r="N453" s="328"/>
      <c r="O453" s="328"/>
      <c r="P453" s="328"/>
      <c r="Q453" s="328"/>
      <c r="R453" s="328"/>
      <c r="S453" s="328"/>
      <c r="T453" s="328"/>
      <c r="U453" s="328"/>
      <c r="V453" s="328"/>
      <c r="W453" s="328"/>
      <c r="X453" s="328"/>
      <c r="Y453" s="328"/>
      <c r="Z453" s="328"/>
      <c r="AA453" s="328"/>
      <c r="AB453" s="328"/>
      <c r="AC453" s="328"/>
      <c r="AD453" s="328"/>
      <c r="AE453" s="328"/>
      <c r="AF453" s="328"/>
      <c r="AG453" s="328"/>
      <c r="AH453" s="328"/>
      <c r="AI453" s="328"/>
      <c r="AJ453" s="328"/>
      <c r="AK453" s="328"/>
      <c r="AL453" s="328"/>
      <c r="AM453" s="328"/>
      <c r="AN453" s="328"/>
      <c r="AO453" s="328"/>
      <c r="AP453" s="328"/>
      <c r="AQ453" s="328"/>
      <c r="AR453" s="328"/>
      <c r="AS453" s="328"/>
      <c r="AT453" s="328"/>
      <c r="AU453" s="328"/>
      <c r="AV453" s="328"/>
      <c r="AW453" s="328"/>
    </row>
    <row r="454" spans="10:49" ht="15">
      <c r="J454" s="328"/>
      <c r="K454" s="328"/>
      <c r="L454" s="328"/>
      <c r="M454" s="328"/>
      <c r="N454" s="328"/>
      <c r="O454" s="328"/>
      <c r="P454" s="328"/>
      <c r="Q454" s="328"/>
      <c r="R454" s="328"/>
      <c r="S454" s="328"/>
      <c r="T454" s="328"/>
      <c r="U454" s="328"/>
      <c r="V454" s="328"/>
      <c r="W454" s="328"/>
      <c r="X454" s="328"/>
      <c r="Y454" s="328"/>
      <c r="Z454" s="328"/>
      <c r="AA454" s="328"/>
      <c r="AB454" s="328"/>
      <c r="AC454" s="328"/>
      <c r="AD454" s="328"/>
      <c r="AE454" s="328"/>
      <c r="AF454" s="328"/>
      <c r="AG454" s="328"/>
      <c r="AH454" s="328"/>
      <c r="AI454" s="328"/>
      <c r="AJ454" s="328"/>
      <c r="AK454" s="328"/>
      <c r="AL454" s="328"/>
      <c r="AM454" s="328"/>
      <c r="AN454" s="328"/>
      <c r="AO454" s="328"/>
      <c r="AP454" s="328"/>
      <c r="AQ454" s="328"/>
      <c r="AR454" s="328"/>
      <c r="AS454" s="328"/>
      <c r="AT454" s="328"/>
      <c r="AU454" s="328"/>
      <c r="AV454" s="328"/>
      <c r="AW454" s="328"/>
    </row>
    <row r="455" spans="10:49" ht="15">
      <c r="J455" s="328"/>
      <c r="K455" s="328"/>
      <c r="L455" s="328"/>
      <c r="M455" s="328"/>
      <c r="N455" s="328"/>
      <c r="O455" s="328"/>
      <c r="P455" s="328"/>
      <c r="Q455" s="328"/>
      <c r="R455" s="328"/>
      <c r="S455" s="328"/>
      <c r="T455" s="328"/>
      <c r="U455" s="328"/>
      <c r="V455" s="328"/>
      <c r="W455" s="328"/>
      <c r="X455" s="328"/>
      <c r="Y455" s="328"/>
      <c r="Z455" s="328"/>
      <c r="AA455" s="328"/>
      <c r="AB455" s="328"/>
      <c r="AC455" s="328"/>
      <c r="AD455" s="328"/>
      <c r="AE455" s="328"/>
      <c r="AF455" s="328"/>
      <c r="AG455" s="328"/>
      <c r="AH455" s="328"/>
      <c r="AI455" s="328"/>
      <c r="AJ455" s="328"/>
      <c r="AK455" s="328"/>
      <c r="AL455" s="328"/>
      <c r="AM455" s="328"/>
      <c r="AN455" s="328"/>
      <c r="AO455" s="328"/>
      <c r="AP455" s="328"/>
      <c r="AQ455" s="328"/>
      <c r="AR455" s="328"/>
      <c r="AS455" s="328"/>
      <c r="AT455" s="328"/>
      <c r="AU455" s="328"/>
      <c r="AV455" s="328"/>
      <c r="AW455" s="328"/>
    </row>
    <row r="456" spans="10:49" ht="15">
      <c r="J456" s="328"/>
      <c r="K456" s="328"/>
      <c r="L456" s="328"/>
      <c r="M456" s="328"/>
      <c r="N456" s="328"/>
      <c r="O456" s="328"/>
      <c r="P456" s="328"/>
      <c r="Q456" s="328"/>
      <c r="R456" s="328"/>
      <c r="S456" s="328"/>
      <c r="T456" s="328"/>
      <c r="U456" s="328"/>
      <c r="V456" s="328"/>
      <c r="W456" s="328"/>
      <c r="X456" s="328"/>
      <c r="Y456" s="328"/>
      <c r="Z456" s="328"/>
      <c r="AA456" s="328"/>
      <c r="AB456" s="328"/>
      <c r="AC456" s="328"/>
      <c r="AD456" s="328"/>
      <c r="AE456" s="328"/>
      <c r="AF456" s="328"/>
      <c r="AG456" s="328"/>
      <c r="AH456" s="328"/>
      <c r="AI456" s="328"/>
      <c r="AJ456" s="328"/>
      <c r="AK456" s="328"/>
      <c r="AL456" s="328"/>
      <c r="AM456" s="328"/>
      <c r="AN456" s="328"/>
      <c r="AO456" s="328"/>
      <c r="AP456" s="328"/>
      <c r="AQ456" s="328"/>
      <c r="AR456" s="328"/>
      <c r="AS456" s="328"/>
      <c r="AT456" s="328"/>
      <c r="AU456" s="328"/>
      <c r="AV456" s="328"/>
      <c r="AW456" s="328"/>
    </row>
    <row r="457" spans="10:49" ht="15">
      <c r="J457" s="328"/>
      <c r="K457" s="328"/>
      <c r="L457" s="328"/>
      <c r="M457" s="328"/>
      <c r="N457" s="328"/>
      <c r="O457" s="328"/>
      <c r="P457" s="328"/>
      <c r="Q457" s="328"/>
      <c r="R457" s="328"/>
      <c r="S457" s="328"/>
      <c r="T457" s="328"/>
      <c r="U457" s="328"/>
      <c r="V457" s="328"/>
      <c r="W457" s="328"/>
      <c r="X457" s="328"/>
      <c r="Y457" s="328"/>
      <c r="Z457" s="328"/>
      <c r="AA457" s="328"/>
      <c r="AB457" s="328"/>
      <c r="AC457" s="328"/>
      <c r="AD457" s="328"/>
      <c r="AE457" s="328"/>
      <c r="AF457" s="328"/>
      <c r="AG457" s="328"/>
      <c r="AH457" s="328"/>
      <c r="AI457" s="328"/>
      <c r="AJ457" s="328"/>
      <c r="AK457" s="328"/>
      <c r="AL457" s="328"/>
      <c r="AM457" s="328"/>
      <c r="AN457" s="328"/>
      <c r="AO457" s="328"/>
      <c r="AP457" s="328"/>
      <c r="AQ457" s="328"/>
      <c r="AR457" s="328"/>
      <c r="AS457" s="328"/>
      <c r="AT457" s="328"/>
      <c r="AU457" s="328"/>
      <c r="AV457" s="328"/>
      <c r="AW457" s="328"/>
    </row>
    <row r="458" spans="10:49" ht="15">
      <c r="J458" s="328"/>
      <c r="K458" s="328"/>
      <c r="L458" s="328"/>
      <c r="M458" s="328"/>
      <c r="N458" s="328"/>
      <c r="O458" s="328"/>
      <c r="P458" s="328"/>
      <c r="Q458" s="328"/>
      <c r="R458" s="328"/>
      <c r="S458" s="328"/>
      <c r="T458" s="328"/>
      <c r="U458" s="328"/>
      <c r="V458" s="328"/>
      <c r="W458" s="328"/>
      <c r="X458" s="328"/>
      <c r="Y458" s="328"/>
      <c r="Z458" s="328"/>
      <c r="AA458" s="328"/>
      <c r="AB458" s="328"/>
      <c r="AC458" s="328"/>
      <c r="AD458" s="328"/>
      <c r="AE458" s="328"/>
      <c r="AF458" s="328"/>
      <c r="AG458" s="328"/>
      <c r="AH458" s="328"/>
      <c r="AI458" s="328"/>
      <c r="AJ458" s="328"/>
      <c r="AK458" s="328"/>
      <c r="AL458" s="328"/>
      <c r="AM458" s="328"/>
      <c r="AN458" s="328"/>
      <c r="AO458" s="328"/>
      <c r="AP458" s="328"/>
      <c r="AQ458" s="328"/>
      <c r="AR458" s="328"/>
      <c r="AS458" s="328"/>
      <c r="AT458" s="328"/>
      <c r="AU458" s="328"/>
      <c r="AV458" s="328"/>
      <c r="AW458" s="328"/>
    </row>
    <row r="459" spans="10:49" ht="15">
      <c r="J459" s="328"/>
      <c r="K459" s="328"/>
      <c r="L459" s="328"/>
      <c r="M459" s="328"/>
      <c r="N459" s="328"/>
      <c r="O459" s="328"/>
      <c r="P459" s="328"/>
      <c r="Q459" s="328"/>
      <c r="R459" s="328"/>
      <c r="S459" s="328"/>
      <c r="T459" s="328"/>
      <c r="U459" s="328"/>
      <c r="V459" s="328"/>
      <c r="W459" s="328"/>
      <c r="X459" s="328"/>
      <c r="Y459" s="328"/>
      <c r="Z459" s="328"/>
      <c r="AA459" s="328"/>
      <c r="AB459" s="328"/>
      <c r="AC459" s="328"/>
      <c r="AD459" s="328"/>
      <c r="AE459" s="328"/>
      <c r="AF459" s="328"/>
      <c r="AG459" s="328"/>
      <c r="AH459" s="328"/>
      <c r="AI459" s="328"/>
      <c r="AJ459" s="328"/>
      <c r="AK459" s="328"/>
      <c r="AL459" s="328"/>
      <c r="AM459" s="328"/>
      <c r="AN459" s="328"/>
      <c r="AO459" s="328"/>
      <c r="AP459" s="328"/>
      <c r="AQ459" s="328"/>
      <c r="AR459" s="328"/>
      <c r="AS459" s="328"/>
      <c r="AT459" s="328"/>
      <c r="AU459" s="328"/>
      <c r="AV459" s="328"/>
      <c r="AW459" s="328"/>
    </row>
    <row r="460" spans="10:49" ht="15">
      <c r="J460" s="328"/>
      <c r="K460" s="328"/>
      <c r="L460" s="328"/>
      <c r="M460" s="328"/>
      <c r="N460" s="328"/>
      <c r="O460" s="328"/>
      <c r="P460" s="328"/>
      <c r="Q460" s="328"/>
      <c r="R460" s="328"/>
      <c r="S460" s="328"/>
      <c r="T460" s="328"/>
      <c r="U460" s="328"/>
      <c r="V460" s="328"/>
      <c r="W460" s="328"/>
      <c r="X460" s="328"/>
      <c r="Y460" s="328"/>
      <c r="Z460" s="328"/>
      <c r="AA460" s="328"/>
      <c r="AB460" s="328"/>
      <c r="AC460" s="328"/>
      <c r="AD460" s="328"/>
      <c r="AE460" s="328"/>
      <c r="AF460" s="328"/>
      <c r="AG460" s="328"/>
      <c r="AH460" s="328"/>
      <c r="AI460" s="328"/>
      <c r="AJ460" s="328"/>
      <c r="AK460" s="328"/>
      <c r="AL460" s="328"/>
      <c r="AM460" s="328"/>
      <c r="AN460" s="328"/>
      <c r="AO460" s="328"/>
      <c r="AP460" s="328"/>
      <c r="AQ460" s="328"/>
      <c r="AR460" s="328"/>
      <c r="AS460" s="328"/>
      <c r="AT460" s="328"/>
      <c r="AU460" s="328"/>
      <c r="AV460" s="328"/>
      <c r="AW460" s="328"/>
    </row>
    <row r="461" spans="10:49" ht="15">
      <c r="J461" s="328"/>
      <c r="K461" s="328"/>
      <c r="L461" s="328"/>
      <c r="M461" s="328"/>
      <c r="N461" s="328"/>
      <c r="O461" s="328"/>
      <c r="P461" s="328"/>
      <c r="Q461" s="328"/>
      <c r="R461" s="328"/>
      <c r="S461" s="328"/>
      <c r="T461" s="328"/>
      <c r="U461" s="328"/>
      <c r="V461" s="328"/>
      <c r="W461" s="328"/>
      <c r="X461" s="328"/>
      <c r="Y461" s="328"/>
      <c r="Z461" s="328"/>
      <c r="AA461" s="328"/>
      <c r="AB461" s="328"/>
      <c r="AC461" s="328"/>
      <c r="AD461" s="328"/>
      <c r="AE461" s="328"/>
      <c r="AF461" s="328"/>
      <c r="AG461" s="328"/>
      <c r="AH461" s="328"/>
      <c r="AI461" s="328"/>
      <c r="AJ461" s="328"/>
      <c r="AK461" s="328"/>
      <c r="AL461" s="328"/>
      <c r="AM461" s="328"/>
      <c r="AN461" s="328"/>
      <c r="AO461" s="328"/>
      <c r="AP461" s="328"/>
      <c r="AQ461" s="328"/>
      <c r="AR461" s="328"/>
      <c r="AS461" s="328"/>
      <c r="AT461" s="328"/>
      <c r="AU461" s="328"/>
      <c r="AV461" s="328"/>
      <c r="AW461" s="328"/>
    </row>
    <row r="462" spans="10:49" ht="15">
      <c r="J462" s="328"/>
      <c r="K462" s="328"/>
      <c r="L462" s="328"/>
      <c r="M462" s="328"/>
      <c r="N462" s="328"/>
      <c r="O462" s="328"/>
      <c r="P462" s="328"/>
      <c r="Q462" s="328"/>
      <c r="R462" s="328"/>
      <c r="S462" s="328"/>
      <c r="T462" s="328"/>
      <c r="U462" s="328"/>
      <c r="V462" s="328"/>
      <c r="W462" s="328"/>
      <c r="X462" s="328"/>
      <c r="Y462" s="328"/>
      <c r="Z462" s="328"/>
      <c r="AA462" s="328"/>
      <c r="AB462" s="328"/>
      <c r="AC462" s="328"/>
      <c r="AD462" s="328"/>
      <c r="AE462" s="328"/>
      <c r="AF462" s="328"/>
      <c r="AG462" s="328"/>
      <c r="AH462" s="328"/>
      <c r="AI462" s="328"/>
      <c r="AJ462" s="328"/>
      <c r="AK462" s="328"/>
      <c r="AL462" s="328"/>
      <c r="AM462" s="328"/>
      <c r="AN462" s="328"/>
      <c r="AO462" s="328"/>
      <c r="AP462" s="328"/>
      <c r="AQ462" s="328"/>
      <c r="AR462" s="328"/>
      <c r="AS462" s="328"/>
      <c r="AT462" s="328"/>
      <c r="AU462" s="328"/>
      <c r="AV462" s="328"/>
      <c r="AW462" s="328"/>
    </row>
    <row r="463" spans="10:49" ht="15">
      <c r="J463" s="328"/>
      <c r="K463" s="328"/>
      <c r="L463" s="328"/>
      <c r="M463" s="328"/>
      <c r="N463" s="328"/>
      <c r="O463" s="328"/>
      <c r="P463" s="328"/>
      <c r="Q463" s="328"/>
      <c r="R463" s="328"/>
      <c r="S463" s="328"/>
      <c r="T463" s="328"/>
      <c r="U463" s="328"/>
      <c r="V463" s="328"/>
      <c r="W463" s="328"/>
      <c r="X463" s="328"/>
      <c r="Y463" s="328"/>
      <c r="Z463" s="328"/>
      <c r="AA463" s="328"/>
      <c r="AB463" s="328"/>
      <c r="AC463" s="328"/>
      <c r="AD463" s="328"/>
      <c r="AE463" s="328"/>
      <c r="AF463" s="328"/>
      <c r="AG463" s="328"/>
      <c r="AH463" s="328"/>
      <c r="AI463" s="328"/>
      <c r="AJ463" s="328"/>
      <c r="AK463" s="328"/>
      <c r="AL463" s="328"/>
      <c r="AM463" s="328"/>
      <c r="AN463" s="328"/>
      <c r="AO463" s="328"/>
      <c r="AP463" s="328"/>
      <c r="AQ463" s="328"/>
      <c r="AR463" s="328"/>
      <c r="AS463" s="328"/>
      <c r="AT463" s="328"/>
      <c r="AU463" s="328"/>
      <c r="AV463" s="328"/>
      <c r="AW463" s="328"/>
    </row>
    <row r="464" spans="10:49" ht="15">
      <c r="J464" s="328"/>
      <c r="K464" s="328"/>
      <c r="L464" s="328"/>
      <c r="M464" s="328"/>
      <c r="N464" s="328"/>
      <c r="O464" s="328"/>
      <c r="P464" s="328"/>
      <c r="Q464" s="328"/>
      <c r="R464" s="328"/>
      <c r="S464" s="328"/>
      <c r="T464" s="328"/>
      <c r="U464" s="328"/>
      <c r="V464" s="328"/>
      <c r="W464" s="328"/>
      <c r="X464" s="328"/>
      <c r="Y464" s="328"/>
      <c r="Z464" s="328"/>
      <c r="AA464" s="328"/>
      <c r="AB464" s="328"/>
      <c r="AC464" s="328"/>
      <c r="AD464" s="328"/>
      <c r="AE464" s="328"/>
      <c r="AF464" s="328"/>
      <c r="AG464" s="328"/>
      <c r="AH464" s="328"/>
      <c r="AI464" s="328"/>
      <c r="AJ464" s="328"/>
      <c r="AK464" s="328"/>
      <c r="AL464" s="328"/>
      <c r="AM464" s="328"/>
      <c r="AN464" s="328"/>
      <c r="AO464" s="328"/>
      <c r="AP464" s="328"/>
      <c r="AQ464" s="328"/>
      <c r="AR464" s="328"/>
      <c r="AS464" s="328"/>
      <c r="AT464" s="328"/>
      <c r="AU464" s="328"/>
      <c r="AV464" s="328"/>
      <c r="AW464" s="328"/>
    </row>
    <row r="465" spans="10:49" ht="15">
      <c r="J465" s="328"/>
      <c r="K465" s="328"/>
      <c r="L465" s="328"/>
      <c r="M465" s="328"/>
      <c r="N465" s="328"/>
      <c r="O465" s="328"/>
      <c r="P465" s="328"/>
      <c r="Q465" s="328"/>
      <c r="R465" s="328"/>
      <c r="S465" s="328"/>
      <c r="T465" s="328"/>
      <c r="U465" s="328"/>
      <c r="V465" s="328"/>
      <c r="W465" s="328"/>
      <c r="X465" s="328"/>
      <c r="Y465" s="328"/>
      <c r="Z465" s="328"/>
      <c r="AA465" s="328"/>
      <c r="AB465" s="328"/>
      <c r="AC465" s="328"/>
      <c r="AD465" s="328"/>
      <c r="AE465" s="328"/>
      <c r="AF465" s="328"/>
      <c r="AG465" s="328"/>
      <c r="AH465" s="328"/>
      <c r="AI465" s="328"/>
      <c r="AJ465" s="328"/>
      <c r="AK465" s="328"/>
      <c r="AL465" s="328"/>
      <c r="AM465" s="328"/>
      <c r="AN465" s="328"/>
      <c r="AO465" s="328"/>
      <c r="AP465" s="328"/>
      <c r="AQ465" s="328"/>
      <c r="AR465" s="328"/>
      <c r="AS465" s="328"/>
      <c r="AT465" s="328"/>
      <c r="AU465" s="328"/>
      <c r="AV465" s="328"/>
      <c r="AW465" s="328"/>
    </row>
    <row r="466" spans="10:49" ht="15">
      <c r="J466" s="328"/>
      <c r="K466" s="328"/>
      <c r="L466" s="328"/>
      <c r="M466" s="328"/>
      <c r="N466" s="328"/>
      <c r="O466" s="328"/>
      <c r="P466" s="328"/>
      <c r="Q466" s="328"/>
      <c r="R466" s="328"/>
      <c r="S466" s="328"/>
      <c r="T466" s="328"/>
      <c r="U466" s="328"/>
      <c r="V466" s="328"/>
      <c r="W466" s="328"/>
      <c r="X466" s="328"/>
      <c r="Y466" s="328"/>
      <c r="Z466" s="328"/>
      <c r="AA466" s="328"/>
      <c r="AB466" s="328"/>
      <c r="AC466" s="328"/>
      <c r="AD466" s="328"/>
      <c r="AE466" s="328"/>
      <c r="AF466" s="328"/>
      <c r="AG466" s="328"/>
      <c r="AH466" s="328"/>
      <c r="AI466" s="328"/>
      <c r="AJ466" s="328"/>
      <c r="AK466" s="328"/>
      <c r="AL466" s="328"/>
      <c r="AM466" s="328"/>
      <c r="AN466" s="328"/>
      <c r="AO466" s="328"/>
      <c r="AP466" s="328"/>
      <c r="AQ466" s="328"/>
      <c r="AR466" s="328"/>
      <c r="AS466" s="328"/>
      <c r="AT466" s="328"/>
      <c r="AU466" s="328"/>
      <c r="AV466" s="328"/>
      <c r="AW466" s="328"/>
    </row>
    <row r="467" spans="10:49" ht="15">
      <c r="J467" s="328"/>
      <c r="K467" s="328"/>
      <c r="L467" s="328"/>
      <c r="M467" s="328"/>
      <c r="N467" s="328"/>
      <c r="O467" s="328"/>
      <c r="P467" s="328"/>
      <c r="Q467" s="328"/>
      <c r="R467" s="328"/>
      <c r="S467" s="328"/>
      <c r="T467" s="328"/>
      <c r="U467" s="328"/>
      <c r="V467" s="328"/>
      <c r="W467" s="328"/>
      <c r="X467" s="328"/>
      <c r="Y467" s="328"/>
      <c r="Z467" s="328"/>
      <c r="AA467" s="328"/>
      <c r="AB467" s="328"/>
      <c r="AC467" s="328"/>
      <c r="AD467" s="328"/>
      <c r="AE467" s="328"/>
      <c r="AF467" s="328"/>
      <c r="AG467" s="328"/>
      <c r="AH467" s="328"/>
      <c r="AI467" s="328"/>
      <c r="AJ467" s="328"/>
      <c r="AK467" s="328"/>
      <c r="AL467" s="328"/>
      <c r="AM467" s="328"/>
      <c r="AN467" s="328"/>
      <c r="AO467" s="328"/>
      <c r="AP467" s="328"/>
      <c r="AQ467" s="328"/>
      <c r="AR467" s="328"/>
      <c r="AS467" s="328"/>
      <c r="AT467" s="328"/>
      <c r="AU467" s="328"/>
      <c r="AV467" s="328"/>
      <c r="AW467" s="328"/>
    </row>
    <row r="468" spans="10:49" ht="15">
      <c r="J468" s="328"/>
      <c r="K468" s="328"/>
      <c r="L468" s="328"/>
      <c r="M468" s="328"/>
      <c r="N468" s="328"/>
      <c r="O468" s="328"/>
      <c r="P468" s="328"/>
      <c r="Q468" s="328"/>
      <c r="R468" s="328"/>
      <c r="S468" s="328"/>
      <c r="T468" s="328"/>
      <c r="U468" s="328"/>
      <c r="V468" s="328"/>
      <c r="W468" s="328"/>
      <c r="X468" s="328"/>
      <c r="Y468" s="328"/>
      <c r="Z468" s="328"/>
      <c r="AA468" s="328"/>
      <c r="AB468" s="328"/>
      <c r="AC468" s="328"/>
      <c r="AD468" s="328"/>
      <c r="AE468" s="328"/>
      <c r="AF468" s="328"/>
      <c r="AG468" s="328"/>
      <c r="AH468" s="328"/>
      <c r="AI468" s="328"/>
      <c r="AJ468" s="328"/>
      <c r="AK468" s="328"/>
      <c r="AL468" s="328"/>
      <c r="AM468" s="328"/>
      <c r="AN468" s="328"/>
      <c r="AO468" s="328"/>
      <c r="AP468" s="328"/>
      <c r="AQ468" s="328"/>
      <c r="AR468" s="328"/>
      <c r="AS468" s="328"/>
      <c r="AT468" s="328"/>
      <c r="AU468" s="328"/>
      <c r="AV468" s="328"/>
      <c r="AW468" s="328"/>
    </row>
    <row r="469" spans="10:49" ht="15">
      <c r="J469" s="328"/>
      <c r="K469" s="328"/>
      <c r="L469" s="328"/>
      <c r="M469" s="328"/>
      <c r="N469" s="328"/>
      <c r="O469" s="328"/>
      <c r="P469" s="328"/>
      <c r="Q469" s="328"/>
      <c r="R469" s="328"/>
      <c r="S469" s="328"/>
      <c r="T469" s="328"/>
      <c r="U469" s="328"/>
      <c r="V469" s="328"/>
      <c r="W469" s="328"/>
      <c r="X469" s="328"/>
      <c r="Y469" s="328"/>
      <c r="Z469" s="328"/>
      <c r="AA469" s="328"/>
      <c r="AB469" s="328"/>
      <c r="AC469" s="328"/>
      <c r="AD469" s="328"/>
      <c r="AE469" s="328"/>
      <c r="AF469" s="328"/>
      <c r="AG469" s="328"/>
      <c r="AH469" s="328"/>
      <c r="AI469" s="328"/>
      <c r="AJ469" s="328"/>
      <c r="AK469" s="328"/>
      <c r="AL469" s="328"/>
      <c r="AM469" s="328"/>
      <c r="AN469" s="328"/>
      <c r="AO469" s="328"/>
      <c r="AP469" s="328"/>
      <c r="AQ469" s="328"/>
      <c r="AR469" s="328"/>
      <c r="AS469" s="328"/>
      <c r="AT469" s="328"/>
      <c r="AU469" s="328"/>
      <c r="AV469" s="328"/>
      <c r="AW469" s="328"/>
    </row>
    <row r="470" spans="10:49" ht="15">
      <c r="J470" s="328"/>
      <c r="K470" s="328"/>
      <c r="L470" s="328"/>
      <c r="M470" s="328"/>
      <c r="N470" s="328"/>
      <c r="O470" s="328"/>
      <c r="P470" s="328"/>
      <c r="Q470" s="328"/>
      <c r="R470" s="328"/>
      <c r="S470" s="328"/>
      <c r="T470" s="328"/>
      <c r="U470" s="328"/>
      <c r="V470" s="328"/>
      <c r="W470" s="328"/>
      <c r="X470" s="328"/>
      <c r="Y470" s="328"/>
      <c r="Z470" s="328"/>
      <c r="AA470" s="328"/>
      <c r="AB470" s="328"/>
      <c r="AC470" s="328"/>
      <c r="AD470" s="328"/>
      <c r="AE470" s="328"/>
      <c r="AF470" s="328"/>
      <c r="AG470" s="328"/>
      <c r="AH470" s="328"/>
      <c r="AI470" s="328"/>
      <c r="AJ470" s="328"/>
      <c r="AK470" s="328"/>
      <c r="AL470" s="328"/>
      <c r="AM470" s="328"/>
      <c r="AN470" s="328"/>
      <c r="AO470" s="328"/>
      <c r="AP470" s="328"/>
      <c r="AQ470" s="328"/>
      <c r="AR470" s="328"/>
      <c r="AS470" s="328"/>
      <c r="AT470" s="328"/>
      <c r="AU470" s="328"/>
      <c r="AV470" s="328"/>
      <c r="AW470" s="328"/>
    </row>
    <row r="471" spans="10:49" ht="15">
      <c r="J471" s="328"/>
      <c r="K471" s="328"/>
      <c r="L471" s="328"/>
      <c r="M471" s="328"/>
      <c r="N471" s="328"/>
      <c r="O471" s="328"/>
      <c r="P471" s="328"/>
      <c r="Q471" s="328"/>
      <c r="R471" s="328"/>
      <c r="S471" s="328"/>
      <c r="T471" s="328"/>
      <c r="U471" s="328"/>
      <c r="V471" s="328"/>
      <c r="W471" s="328"/>
      <c r="X471" s="328"/>
      <c r="Y471" s="328"/>
      <c r="Z471" s="328"/>
      <c r="AA471" s="328"/>
      <c r="AB471" s="328"/>
      <c r="AC471" s="328"/>
      <c r="AD471" s="328"/>
      <c r="AE471" s="328"/>
      <c r="AF471" s="328"/>
      <c r="AG471" s="328"/>
      <c r="AH471" s="328"/>
      <c r="AI471" s="328"/>
      <c r="AJ471" s="328"/>
      <c r="AK471" s="328"/>
      <c r="AL471" s="328"/>
      <c r="AM471" s="328"/>
      <c r="AN471" s="328"/>
      <c r="AO471" s="328"/>
      <c r="AP471" s="328"/>
      <c r="AQ471" s="328"/>
      <c r="AR471" s="328"/>
      <c r="AS471" s="328"/>
      <c r="AT471" s="328"/>
      <c r="AU471" s="328"/>
      <c r="AV471" s="328"/>
      <c r="AW471" s="328"/>
    </row>
    <row r="472" spans="10:49" ht="15">
      <c r="J472" s="328"/>
      <c r="K472" s="328"/>
      <c r="L472" s="328"/>
      <c r="M472" s="328"/>
      <c r="N472" s="328"/>
      <c r="O472" s="328"/>
      <c r="P472" s="328"/>
      <c r="Q472" s="328"/>
      <c r="R472" s="328"/>
      <c r="S472" s="328"/>
      <c r="T472" s="328"/>
      <c r="U472" s="328"/>
      <c r="V472" s="328"/>
      <c r="W472" s="328"/>
      <c r="X472" s="328"/>
      <c r="Y472" s="328"/>
      <c r="Z472" s="328"/>
      <c r="AA472" s="328"/>
      <c r="AB472" s="328"/>
      <c r="AC472" s="328"/>
      <c r="AD472" s="328"/>
      <c r="AE472" s="328"/>
      <c r="AF472" s="328"/>
      <c r="AG472" s="328"/>
      <c r="AH472" s="328"/>
      <c r="AI472" s="328"/>
      <c r="AJ472" s="328"/>
      <c r="AK472" s="328"/>
      <c r="AL472" s="328"/>
      <c r="AM472" s="328"/>
      <c r="AN472" s="328"/>
      <c r="AO472" s="328"/>
      <c r="AP472" s="328"/>
      <c r="AQ472" s="328"/>
      <c r="AR472" s="328"/>
      <c r="AS472" s="328"/>
      <c r="AT472" s="328"/>
      <c r="AU472" s="328"/>
      <c r="AV472" s="328"/>
      <c r="AW472" s="328"/>
    </row>
    <row r="473" spans="10:49" ht="15">
      <c r="J473" s="328"/>
      <c r="K473" s="328"/>
      <c r="L473" s="328"/>
      <c r="M473" s="328"/>
      <c r="N473" s="328"/>
      <c r="O473" s="328"/>
      <c r="P473" s="328"/>
      <c r="Q473" s="328"/>
      <c r="R473" s="328"/>
      <c r="S473" s="328"/>
      <c r="T473" s="328"/>
      <c r="U473" s="328"/>
      <c r="V473" s="328"/>
      <c r="W473" s="328"/>
      <c r="X473" s="328"/>
      <c r="Y473" s="328"/>
      <c r="Z473" s="328"/>
      <c r="AA473" s="328"/>
      <c r="AB473" s="328"/>
      <c r="AC473" s="328"/>
      <c r="AD473" s="328"/>
      <c r="AE473" s="328"/>
      <c r="AF473" s="328"/>
      <c r="AG473" s="328"/>
      <c r="AH473" s="328"/>
      <c r="AI473" s="328"/>
      <c r="AJ473" s="328"/>
      <c r="AK473" s="328"/>
      <c r="AL473" s="328"/>
      <c r="AM473" s="328"/>
      <c r="AN473" s="328"/>
      <c r="AO473" s="328"/>
      <c r="AP473" s="328"/>
      <c r="AQ473" s="328"/>
      <c r="AR473" s="328"/>
      <c r="AS473" s="328"/>
      <c r="AT473" s="328"/>
      <c r="AU473" s="328"/>
      <c r="AV473" s="328"/>
      <c r="AW473" s="328"/>
    </row>
    <row r="474" spans="10:49" ht="15">
      <c r="J474" s="328"/>
      <c r="K474" s="328"/>
      <c r="L474" s="328"/>
      <c r="M474" s="328"/>
      <c r="N474" s="328"/>
      <c r="O474" s="328"/>
      <c r="P474" s="328"/>
      <c r="Q474" s="328"/>
      <c r="R474" s="328"/>
      <c r="S474" s="328"/>
      <c r="T474" s="328"/>
      <c r="U474" s="328"/>
      <c r="V474" s="328"/>
      <c r="W474" s="328"/>
      <c r="X474" s="328"/>
      <c r="Y474" s="328"/>
      <c r="Z474" s="328"/>
      <c r="AA474" s="328"/>
      <c r="AB474" s="328"/>
      <c r="AC474" s="328"/>
      <c r="AD474" s="328"/>
      <c r="AE474" s="328"/>
      <c r="AF474" s="328"/>
      <c r="AG474" s="328"/>
      <c r="AH474" s="328"/>
      <c r="AI474" s="328"/>
      <c r="AJ474" s="328"/>
      <c r="AK474" s="328"/>
      <c r="AL474" s="328"/>
      <c r="AM474" s="328"/>
      <c r="AN474" s="328"/>
      <c r="AO474" s="328"/>
      <c r="AP474" s="328"/>
      <c r="AQ474" s="328"/>
      <c r="AR474" s="328"/>
      <c r="AS474" s="328"/>
      <c r="AT474" s="328"/>
      <c r="AU474" s="328"/>
      <c r="AV474" s="328"/>
      <c r="AW474" s="328"/>
    </row>
    <row r="475" spans="10:49" ht="15">
      <c r="J475" s="328"/>
      <c r="K475" s="328"/>
      <c r="L475" s="328"/>
      <c r="M475" s="328"/>
      <c r="N475" s="328"/>
      <c r="O475" s="328"/>
      <c r="P475" s="328"/>
      <c r="Q475" s="328"/>
      <c r="R475" s="328"/>
      <c r="S475" s="328"/>
      <c r="T475" s="328"/>
      <c r="U475" s="328"/>
      <c r="V475" s="328"/>
      <c r="W475" s="328"/>
      <c r="X475" s="328"/>
      <c r="Y475" s="328"/>
      <c r="Z475" s="328"/>
      <c r="AA475" s="328"/>
      <c r="AB475" s="328"/>
      <c r="AC475" s="328"/>
      <c r="AD475" s="328"/>
      <c r="AE475" s="328"/>
      <c r="AF475" s="328"/>
      <c r="AG475" s="328"/>
      <c r="AH475" s="328"/>
      <c r="AI475" s="328"/>
      <c r="AJ475" s="328"/>
      <c r="AK475" s="328"/>
      <c r="AL475" s="328"/>
      <c r="AM475" s="328"/>
      <c r="AN475" s="328"/>
      <c r="AO475" s="328"/>
      <c r="AP475" s="328"/>
      <c r="AQ475" s="328"/>
      <c r="AR475" s="328"/>
      <c r="AS475" s="328"/>
      <c r="AT475" s="328"/>
      <c r="AU475" s="328"/>
      <c r="AV475" s="328"/>
      <c r="AW475" s="328"/>
    </row>
    <row r="476" spans="10:49" ht="15">
      <c r="J476" s="328"/>
      <c r="K476" s="328"/>
      <c r="L476" s="328"/>
      <c r="M476" s="328"/>
      <c r="N476" s="328"/>
      <c r="O476" s="328"/>
      <c r="P476" s="328"/>
      <c r="Q476" s="328"/>
      <c r="R476" s="328"/>
      <c r="S476" s="328"/>
      <c r="T476" s="328"/>
      <c r="U476" s="328"/>
      <c r="V476" s="328"/>
      <c r="W476" s="328"/>
      <c r="X476" s="328"/>
      <c r="Y476" s="328"/>
      <c r="Z476" s="328"/>
      <c r="AA476" s="328"/>
      <c r="AB476" s="328"/>
      <c r="AC476" s="328"/>
      <c r="AD476" s="328"/>
      <c r="AE476" s="328"/>
      <c r="AF476" s="328"/>
      <c r="AG476" s="328"/>
      <c r="AH476" s="328"/>
      <c r="AI476" s="328"/>
      <c r="AJ476" s="328"/>
      <c r="AK476" s="328"/>
      <c r="AL476" s="328"/>
      <c r="AM476" s="328"/>
      <c r="AN476" s="328"/>
      <c r="AO476" s="328"/>
      <c r="AP476" s="328"/>
      <c r="AQ476" s="328"/>
      <c r="AR476" s="328"/>
      <c r="AS476" s="328"/>
      <c r="AT476" s="328"/>
      <c r="AU476" s="328"/>
      <c r="AV476" s="328"/>
      <c r="AW476" s="328"/>
    </row>
    <row r="477" spans="10:49" ht="15">
      <c r="J477" s="328"/>
      <c r="K477" s="328"/>
      <c r="L477" s="328"/>
      <c r="M477" s="328"/>
      <c r="N477" s="328"/>
      <c r="O477" s="328"/>
      <c r="P477" s="328"/>
      <c r="Q477" s="328"/>
      <c r="R477" s="328"/>
      <c r="S477" s="328"/>
      <c r="T477" s="328"/>
      <c r="U477" s="328"/>
      <c r="V477" s="328"/>
      <c r="W477" s="328"/>
      <c r="X477" s="328"/>
      <c r="Y477" s="328"/>
      <c r="Z477" s="328"/>
      <c r="AA477" s="328"/>
      <c r="AB477" s="328"/>
      <c r="AC477" s="328"/>
      <c r="AD477" s="328"/>
      <c r="AE477" s="328"/>
      <c r="AF477" s="328"/>
      <c r="AG477" s="328"/>
      <c r="AH477" s="328"/>
      <c r="AI477" s="328"/>
      <c r="AJ477" s="328"/>
      <c r="AK477" s="328"/>
      <c r="AL477" s="328"/>
      <c r="AM477" s="328"/>
      <c r="AN477" s="328"/>
      <c r="AO477" s="328"/>
      <c r="AP477" s="328"/>
      <c r="AQ477" s="328"/>
      <c r="AR477" s="328"/>
      <c r="AS477" s="328"/>
      <c r="AT477" s="328"/>
      <c r="AU477" s="328"/>
      <c r="AV477" s="328"/>
      <c r="AW477" s="328"/>
    </row>
    <row r="478" spans="10:49" ht="15">
      <c r="J478" s="328"/>
      <c r="K478" s="328"/>
      <c r="L478" s="328"/>
      <c r="M478" s="328"/>
      <c r="N478" s="328"/>
      <c r="O478" s="328"/>
      <c r="P478" s="328"/>
      <c r="Q478" s="328"/>
      <c r="R478" s="328"/>
      <c r="S478" s="328"/>
      <c r="T478" s="328"/>
      <c r="U478" s="328"/>
      <c r="V478" s="328"/>
      <c r="W478" s="328"/>
      <c r="X478" s="328"/>
      <c r="Y478" s="328"/>
      <c r="Z478" s="328"/>
      <c r="AA478" s="328"/>
      <c r="AB478" s="328"/>
      <c r="AC478" s="328"/>
      <c r="AD478" s="328"/>
      <c r="AE478" s="328"/>
      <c r="AF478" s="328"/>
      <c r="AG478" s="328"/>
      <c r="AH478" s="328"/>
      <c r="AI478" s="328"/>
      <c r="AJ478" s="328"/>
      <c r="AK478" s="328"/>
      <c r="AL478" s="328"/>
      <c r="AM478" s="328"/>
      <c r="AN478" s="328"/>
      <c r="AO478" s="328"/>
      <c r="AP478" s="328"/>
      <c r="AQ478" s="328"/>
      <c r="AR478" s="328"/>
      <c r="AS478" s="328"/>
      <c r="AT478" s="328"/>
      <c r="AU478" s="328"/>
      <c r="AV478" s="328"/>
      <c r="AW478" s="328"/>
    </row>
    <row r="479" spans="10:49" ht="15">
      <c r="J479" s="328"/>
      <c r="K479" s="328"/>
      <c r="L479" s="328"/>
      <c r="M479" s="328"/>
      <c r="N479" s="328"/>
      <c r="O479" s="328"/>
      <c r="P479" s="328"/>
      <c r="Q479" s="328"/>
      <c r="R479" s="328"/>
      <c r="S479" s="328"/>
      <c r="T479" s="328"/>
      <c r="U479" s="328"/>
      <c r="V479" s="328"/>
      <c r="W479" s="328"/>
      <c r="X479" s="328"/>
      <c r="Y479" s="328"/>
      <c r="Z479" s="328"/>
      <c r="AA479" s="328"/>
      <c r="AB479" s="328"/>
      <c r="AC479" s="328"/>
      <c r="AD479" s="328"/>
      <c r="AE479" s="328"/>
      <c r="AF479" s="328"/>
      <c r="AG479" s="328"/>
      <c r="AH479" s="328"/>
      <c r="AI479" s="328"/>
      <c r="AJ479" s="328"/>
      <c r="AK479" s="328"/>
      <c r="AL479" s="328"/>
      <c r="AM479" s="328"/>
      <c r="AN479" s="328"/>
      <c r="AO479" s="328"/>
      <c r="AP479" s="328"/>
      <c r="AQ479" s="328"/>
      <c r="AR479" s="328"/>
      <c r="AS479" s="328"/>
      <c r="AT479" s="328"/>
      <c r="AU479" s="328"/>
      <c r="AV479" s="328"/>
      <c r="AW479" s="328"/>
    </row>
    <row r="480" spans="10:49" ht="15">
      <c r="J480" s="328"/>
      <c r="K480" s="328"/>
      <c r="L480" s="328"/>
      <c r="M480" s="328"/>
      <c r="N480" s="328"/>
      <c r="O480" s="328"/>
      <c r="P480" s="328"/>
      <c r="Q480" s="328"/>
      <c r="R480" s="328"/>
      <c r="S480" s="328"/>
      <c r="T480" s="328"/>
      <c r="U480" s="328"/>
      <c r="V480" s="328"/>
      <c r="W480" s="328"/>
      <c r="X480" s="328"/>
      <c r="Y480" s="328"/>
      <c r="Z480" s="328"/>
      <c r="AA480" s="328"/>
      <c r="AB480" s="328"/>
      <c r="AC480" s="328"/>
      <c r="AD480" s="328"/>
      <c r="AE480" s="328"/>
      <c r="AF480" s="328"/>
      <c r="AG480" s="328"/>
      <c r="AH480" s="328"/>
      <c r="AI480" s="328"/>
      <c r="AJ480" s="328"/>
      <c r="AK480" s="328"/>
      <c r="AL480" s="328"/>
      <c r="AM480" s="328"/>
      <c r="AN480" s="328"/>
      <c r="AO480" s="328"/>
      <c r="AP480" s="328"/>
      <c r="AQ480" s="328"/>
      <c r="AR480" s="328"/>
      <c r="AS480" s="328"/>
      <c r="AT480" s="328"/>
      <c r="AU480" s="328"/>
      <c r="AV480" s="328"/>
      <c r="AW480" s="328"/>
    </row>
    <row r="481" spans="10:49" ht="15">
      <c r="J481" s="328"/>
      <c r="K481" s="328"/>
      <c r="L481" s="328"/>
      <c r="M481" s="328"/>
      <c r="N481" s="328"/>
      <c r="O481" s="328"/>
      <c r="P481" s="328"/>
      <c r="Q481" s="328"/>
      <c r="R481" s="328"/>
      <c r="S481" s="328"/>
      <c r="T481" s="328"/>
      <c r="U481" s="328"/>
      <c r="V481" s="328"/>
      <c r="W481" s="328"/>
      <c r="X481" s="328"/>
      <c r="Y481" s="328"/>
      <c r="Z481" s="328"/>
      <c r="AA481" s="328"/>
      <c r="AB481" s="328"/>
      <c r="AC481" s="328"/>
      <c r="AD481" s="328"/>
      <c r="AE481" s="328"/>
      <c r="AF481" s="328"/>
      <c r="AG481" s="328"/>
      <c r="AH481" s="328"/>
      <c r="AI481" s="328"/>
      <c r="AJ481" s="328"/>
      <c r="AK481" s="328"/>
      <c r="AL481" s="328"/>
      <c r="AM481" s="328"/>
      <c r="AN481" s="328"/>
      <c r="AO481" s="328"/>
      <c r="AP481" s="328"/>
      <c r="AQ481" s="328"/>
      <c r="AR481" s="328"/>
      <c r="AS481" s="328"/>
      <c r="AT481" s="328"/>
      <c r="AU481" s="328"/>
      <c r="AV481" s="328"/>
      <c r="AW481" s="328"/>
    </row>
    <row r="482" spans="10:49" ht="15">
      <c r="J482" s="328"/>
      <c r="K482" s="328"/>
      <c r="L482" s="328"/>
      <c r="M482" s="328"/>
      <c r="N482" s="328"/>
      <c r="O482" s="328"/>
      <c r="P482" s="328"/>
      <c r="Q482" s="328"/>
      <c r="R482" s="328"/>
      <c r="S482" s="328"/>
      <c r="T482" s="328"/>
      <c r="U482" s="328"/>
      <c r="V482" s="328"/>
      <c r="W482" s="328"/>
      <c r="X482" s="328"/>
      <c r="Y482" s="328"/>
      <c r="Z482" s="328"/>
      <c r="AA482" s="328"/>
      <c r="AB482" s="328"/>
      <c r="AC482" s="328"/>
      <c r="AD482" s="328"/>
      <c r="AE482" s="328"/>
      <c r="AF482" s="328"/>
      <c r="AG482" s="328"/>
      <c r="AH482" s="328"/>
      <c r="AI482" s="328"/>
      <c r="AJ482" s="328"/>
      <c r="AK482" s="328"/>
      <c r="AL482" s="328"/>
      <c r="AM482" s="328"/>
      <c r="AN482" s="328"/>
      <c r="AO482" s="328"/>
      <c r="AP482" s="328"/>
      <c r="AQ482" s="328"/>
      <c r="AR482" s="328"/>
      <c r="AS482" s="328"/>
      <c r="AT482" s="328"/>
      <c r="AU482" s="328"/>
      <c r="AV482" s="328"/>
      <c r="AW482" s="328"/>
    </row>
    <row r="483" spans="10:49" ht="15">
      <c r="J483" s="328"/>
      <c r="K483" s="328"/>
      <c r="L483" s="328"/>
      <c r="M483" s="328"/>
      <c r="N483" s="328"/>
      <c r="O483" s="328"/>
      <c r="P483" s="328"/>
      <c r="Q483" s="328"/>
      <c r="R483" s="328"/>
      <c r="S483" s="328"/>
      <c r="T483" s="328"/>
      <c r="U483" s="328"/>
      <c r="V483" s="328"/>
      <c r="W483" s="328"/>
      <c r="X483" s="328"/>
      <c r="Y483" s="328"/>
      <c r="Z483" s="328"/>
      <c r="AA483" s="328"/>
      <c r="AB483" s="328"/>
      <c r="AC483" s="328"/>
      <c r="AD483" s="328"/>
      <c r="AE483" s="328"/>
      <c r="AF483" s="328"/>
      <c r="AG483" s="328"/>
      <c r="AH483" s="328"/>
      <c r="AI483" s="328"/>
      <c r="AJ483" s="328"/>
      <c r="AK483" s="328"/>
      <c r="AL483" s="328"/>
      <c r="AM483" s="328"/>
      <c r="AN483" s="328"/>
      <c r="AO483" s="328"/>
      <c r="AP483" s="328"/>
      <c r="AQ483" s="328"/>
      <c r="AR483" s="328"/>
      <c r="AS483" s="328"/>
      <c r="AT483" s="328"/>
      <c r="AU483" s="328"/>
      <c r="AV483" s="328"/>
      <c r="AW483" s="328"/>
    </row>
    <row r="484" spans="10:49" ht="15">
      <c r="J484" s="328"/>
      <c r="K484" s="328"/>
      <c r="L484" s="328"/>
      <c r="M484" s="328"/>
      <c r="N484" s="328"/>
      <c r="O484" s="328"/>
      <c r="P484" s="328"/>
      <c r="Q484" s="328"/>
      <c r="R484" s="328"/>
      <c r="S484" s="328"/>
      <c r="T484" s="328"/>
      <c r="U484" s="328"/>
      <c r="V484" s="328"/>
      <c r="W484" s="328"/>
      <c r="X484" s="328"/>
      <c r="Y484" s="328"/>
      <c r="Z484" s="328"/>
      <c r="AA484" s="328"/>
      <c r="AB484" s="328"/>
      <c r="AC484" s="328"/>
      <c r="AD484" s="328"/>
      <c r="AE484" s="328"/>
      <c r="AF484" s="328"/>
      <c r="AG484" s="328"/>
      <c r="AH484" s="328"/>
      <c r="AI484" s="328"/>
      <c r="AJ484" s="328"/>
      <c r="AK484" s="328"/>
      <c r="AL484" s="328"/>
      <c r="AM484" s="328"/>
      <c r="AN484" s="328"/>
      <c r="AO484" s="328"/>
      <c r="AP484" s="328"/>
      <c r="AQ484" s="328"/>
      <c r="AR484" s="328"/>
      <c r="AS484" s="328"/>
      <c r="AT484" s="328"/>
      <c r="AU484" s="328"/>
      <c r="AV484" s="328"/>
      <c r="AW484" s="328"/>
    </row>
    <row r="485" spans="10:49" ht="15">
      <c r="J485" s="328"/>
      <c r="K485" s="328"/>
      <c r="L485" s="328"/>
      <c r="M485" s="328"/>
      <c r="N485" s="328"/>
      <c r="O485" s="328"/>
      <c r="P485" s="328"/>
      <c r="Q485" s="328"/>
      <c r="R485" s="328"/>
      <c r="S485" s="328"/>
      <c r="T485" s="328"/>
      <c r="U485" s="328"/>
      <c r="V485" s="328"/>
      <c r="W485" s="328"/>
      <c r="X485" s="328"/>
      <c r="Y485" s="328"/>
      <c r="Z485" s="328"/>
      <c r="AA485" s="328"/>
      <c r="AB485" s="328"/>
      <c r="AC485" s="328"/>
      <c r="AD485" s="328"/>
      <c r="AE485" s="328"/>
      <c r="AF485" s="328"/>
      <c r="AG485" s="328"/>
      <c r="AH485" s="328"/>
      <c r="AI485" s="328"/>
      <c r="AJ485" s="328"/>
      <c r="AK485" s="328"/>
      <c r="AL485" s="328"/>
      <c r="AM485" s="328"/>
      <c r="AN485" s="328"/>
      <c r="AO485" s="328"/>
      <c r="AP485" s="328"/>
      <c r="AQ485" s="328"/>
      <c r="AR485" s="328"/>
      <c r="AS485" s="328"/>
      <c r="AT485" s="328"/>
      <c r="AU485" s="328"/>
      <c r="AV485" s="328"/>
      <c r="AW485" s="328"/>
    </row>
    <row r="486" spans="10:49" ht="15">
      <c r="J486" s="328"/>
      <c r="K486" s="328"/>
      <c r="L486" s="328"/>
      <c r="M486" s="328"/>
      <c r="N486" s="328"/>
      <c r="O486" s="328"/>
      <c r="P486" s="328"/>
      <c r="Q486" s="328"/>
      <c r="R486" s="328"/>
      <c r="S486" s="328"/>
      <c r="T486" s="328"/>
      <c r="U486" s="328"/>
      <c r="V486" s="328"/>
      <c r="W486" s="328"/>
      <c r="X486" s="328"/>
      <c r="Y486" s="328"/>
      <c r="Z486" s="328"/>
      <c r="AA486" s="328"/>
      <c r="AB486" s="328"/>
      <c r="AC486" s="328"/>
      <c r="AD486" s="328"/>
      <c r="AE486" s="328"/>
      <c r="AF486" s="328"/>
      <c r="AG486" s="328"/>
      <c r="AH486" s="328"/>
      <c r="AI486" s="328"/>
      <c r="AJ486" s="328"/>
      <c r="AK486" s="328"/>
      <c r="AL486" s="328"/>
      <c r="AM486" s="328"/>
      <c r="AN486" s="328"/>
      <c r="AO486" s="328"/>
      <c r="AP486" s="328"/>
      <c r="AQ486" s="328"/>
      <c r="AR486" s="328"/>
      <c r="AS486" s="328"/>
      <c r="AT486" s="328"/>
      <c r="AU486" s="328"/>
      <c r="AV486" s="328"/>
      <c r="AW486" s="328"/>
    </row>
    <row r="487" spans="10:49" ht="15">
      <c r="J487" s="328"/>
      <c r="K487" s="328"/>
      <c r="L487" s="328"/>
      <c r="M487" s="328"/>
      <c r="N487" s="328"/>
      <c r="O487" s="328"/>
      <c r="P487" s="328"/>
      <c r="Q487" s="328"/>
      <c r="R487" s="328"/>
      <c r="S487" s="328"/>
      <c r="T487" s="328"/>
      <c r="U487" s="328"/>
      <c r="V487" s="328"/>
      <c r="W487" s="328"/>
      <c r="X487" s="328"/>
      <c r="Y487" s="328"/>
      <c r="Z487" s="328"/>
      <c r="AA487" s="328"/>
      <c r="AB487" s="328"/>
      <c r="AC487" s="328"/>
      <c r="AD487" s="328"/>
      <c r="AE487" s="328"/>
      <c r="AF487" s="328"/>
      <c r="AG487" s="328"/>
      <c r="AH487" s="328"/>
      <c r="AI487" s="328"/>
      <c r="AJ487" s="328"/>
      <c r="AK487" s="328"/>
      <c r="AL487" s="328"/>
      <c r="AM487" s="328"/>
      <c r="AN487" s="328"/>
      <c r="AO487" s="328"/>
      <c r="AP487" s="328"/>
      <c r="AQ487" s="328"/>
      <c r="AR487" s="328"/>
      <c r="AS487" s="328"/>
      <c r="AT487" s="328"/>
      <c r="AU487" s="328"/>
      <c r="AV487" s="328"/>
      <c r="AW487" s="328"/>
    </row>
    <row r="488" spans="10:49" ht="15">
      <c r="J488" s="328"/>
      <c r="K488" s="328"/>
      <c r="L488" s="328"/>
      <c r="M488" s="328"/>
      <c r="N488" s="328"/>
      <c r="O488" s="328"/>
      <c r="P488" s="328"/>
      <c r="Q488" s="328"/>
      <c r="R488" s="328"/>
      <c r="S488" s="328"/>
      <c r="T488" s="328"/>
      <c r="U488" s="328"/>
      <c r="V488" s="328"/>
      <c r="W488" s="328"/>
      <c r="X488" s="328"/>
      <c r="Y488" s="328"/>
      <c r="Z488" s="328"/>
      <c r="AA488" s="328"/>
      <c r="AB488" s="328"/>
      <c r="AC488" s="328"/>
      <c r="AD488" s="328"/>
      <c r="AE488" s="328"/>
      <c r="AF488" s="328"/>
      <c r="AG488" s="328"/>
      <c r="AH488" s="328"/>
      <c r="AI488" s="328"/>
      <c r="AJ488" s="328"/>
      <c r="AK488" s="328"/>
      <c r="AL488" s="328"/>
      <c r="AM488" s="328"/>
      <c r="AN488" s="328"/>
      <c r="AO488" s="328"/>
      <c r="AP488" s="328"/>
      <c r="AQ488" s="328"/>
      <c r="AR488" s="328"/>
      <c r="AS488" s="328"/>
      <c r="AT488" s="328"/>
      <c r="AU488" s="328"/>
      <c r="AV488" s="328"/>
      <c r="AW488" s="328"/>
    </row>
    <row r="489" spans="10:49" ht="15">
      <c r="J489" s="328"/>
      <c r="K489" s="328"/>
      <c r="L489" s="328"/>
      <c r="M489" s="328"/>
      <c r="N489" s="328"/>
      <c r="O489" s="328"/>
      <c r="P489" s="328"/>
      <c r="Q489" s="328"/>
      <c r="R489" s="328"/>
      <c r="S489" s="328"/>
      <c r="T489" s="328"/>
      <c r="U489" s="328"/>
      <c r="V489" s="328"/>
      <c r="W489" s="328"/>
      <c r="X489" s="328"/>
      <c r="Y489" s="328"/>
      <c r="Z489" s="328"/>
      <c r="AA489" s="328"/>
      <c r="AB489" s="328"/>
      <c r="AC489" s="328"/>
      <c r="AD489" s="328"/>
      <c r="AE489" s="328"/>
      <c r="AF489" s="328"/>
      <c r="AG489" s="328"/>
      <c r="AH489" s="328"/>
      <c r="AI489" s="328"/>
      <c r="AJ489" s="328"/>
      <c r="AK489" s="328"/>
      <c r="AL489" s="328"/>
      <c r="AM489" s="328"/>
      <c r="AN489" s="328"/>
      <c r="AO489" s="328"/>
      <c r="AP489" s="328"/>
      <c r="AQ489" s="328"/>
      <c r="AR489" s="328"/>
      <c r="AS489" s="328"/>
      <c r="AT489" s="328"/>
      <c r="AU489" s="328"/>
      <c r="AV489" s="328"/>
      <c r="AW489" s="328"/>
    </row>
    <row r="490" spans="10:49" ht="15">
      <c r="J490" s="328"/>
      <c r="K490" s="328"/>
      <c r="L490" s="328"/>
      <c r="M490" s="328"/>
      <c r="N490" s="328"/>
      <c r="O490" s="328"/>
      <c r="P490" s="328"/>
      <c r="Q490" s="328"/>
      <c r="R490" s="328"/>
      <c r="S490" s="328"/>
      <c r="T490" s="328"/>
      <c r="U490" s="328"/>
      <c r="V490" s="328"/>
      <c r="W490" s="328"/>
      <c r="X490" s="328"/>
      <c r="Y490" s="328"/>
      <c r="Z490" s="328"/>
      <c r="AA490" s="328"/>
      <c r="AB490" s="328"/>
      <c r="AC490" s="328"/>
      <c r="AD490" s="328"/>
      <c r="AE490" s="328"/>
      <c r="AF490" s="328"/>
      <c r="AG490" s="328"/>
      <c r="AH490" s="328"/>
      <c r="AI490" s="328"/>
      <c r="AJ490" s="328"/>
      <c r="AK490" s="328"/>
      <c r="AL490" s="328"/>
      <c r="AM490" s="328"/>
      <c r="AN490" s="328"/>
      <c r="AO490" s="328"/>
      <c r="AP490" s="328"/>
      <c r="AQ490" s="328"/>
      <c r="AR490" s="328"/>
      <c r="AS490" s="328"/>
      <c r="AT490" s="328"/>
      <c r="AU490" s="328"/>
      <c r="AV490" s="328"/>
      <c r="AW490" s="328"/>
    </row>
    <row r="491" spans="10:49" ht="15">
      <c r="J491" s="328"/>
      <c r="K491" s="328"/>
      <c r="L491" s="328"/>
      <c r="M491" s="328"/>
      <c r="N491" s="328"/>
      <c r="O491" s="328"/>
      <c r="P491" s="328"/>
      <c r="Q491" s="328"/>
      <c r="R491" s="328"/>
      <c r="S491" s="328"/>
      <c r="T491" s="328"/>
      <c r="U491" s="328"/>
      <c r="V491" s="328"/>
      <c r="W491" s="328"/>
      <c r="X491" s="328"/>
      <c r="Y491" s="328"/>
      <c r="Z491" s="328"/>
      <c r="AA491" s="328"/>
      <c r="AB491" s="328"/>
      <c r="AC491" s="328"/>
      <c r="AD491" s="328"/>
      <c r="AE491" s="328"/>
      <c r="AF491" s="328"/>
      <c r="AG491" s="328"/>
      <c r="AH491" s="328"/>
      <c r="AI491" s="328"/>
      <c r="AJ491" s="328"/>
      <c r="AK491" s="328"/>
      <c r="AL491" s="328"/>
      <c r="AM491" s="328"/>
      <c r="AN491" s="328"/>
      <c r="AO491" s="328"/>
      <c r="AP491" s="328"/>
      <c r="AQ491" s="328"/>
      <c r="AR491" s="328"/>
      <c r="AS491" s="328"/>
      <c r="AT491" s="328"/>
      <c r="AU491" s="328"/>
      <c r="AV491" s="328"/>
      <c r="AW491" s="328"/>
    </row>
    <row r="492" spans="10:49" ht="15">
      <c r="J492" s="328"/>
      <c r="K492" s="328"/>
      <c r="L492" s="328"/>
      <c r="M492" s="328"/>
      <c r="N492" s="328"/>
      <c r="O492" s="328"/>
      <c r="P492" s="328"/>
      <c r="Q492" s="328"/>
      <c r="R492" s="328"/>
      <c r="S492" s="328"/>
      <c r="T492" s="328"/>
      <c r="U492" s="328"/>
      <c r="V492" s="328"/>
      <c r="W492" s="328"/>
      <c r="X492" s="328"/>
      <c r="Y492" s="328"/>
      <c r="Z492" s="328"/>
      <c r="AA492" s="328"/>
      <c r="AB492" s="328"/>
      <c r="AC492" s="328"/>
      <c r="AD492" s="328"/>
      <c r="AE492" s="328"/>
      <c r="AF492" s="328"/>
      <c r="AG492" s="328"/>
      <c r="AH492" s="328"/>
      <c r="AI492" s="328"/>
      <c r="AJ492" s="328"/>
      <c r="AK492" s="328"/>
      <c r="AL492" s="328"/>
      <c r="AM492" s="328"/>
      <c r="AN492" s="328"/>
      <c r="AO492" s="328"/>
      <c r="AP492" s="328"/>
      <c r="AQ492" s="328"/>
      <c r="AR492" s="328"/>
      <c r="AS492" s="328"/>
      <c r="AT492" s="328"/>
      <c r="AU492" s="328"/>
      <c r="AV492" s="328"/>
      <c r="AW492" s="328"/>
    </row>
    <row r="493" spans="10:49" ht="15">
      <c r="J493" s="328"/>
      <c r="K493" s="328"/>
      <c r="L493" s="328"/>
      <c r="M493" s="328"/>
      <c r="N493" s="328"/>
      <c r="O493" s="328"/>
      <c r="P493" s="328"/>
      <c r="Q493" s="328"/>
      <c r="R493" s="328"/>
      <c r="S493" s="328"/>
      <c r="T493" s="328"/>
      <c r="U493" s="328"/>
      <c r="V493" s="328"/>
      <c r="W493" s="328"/>
      <c r="X493" s="328"/>
      <c r="Y493" s="328"/>
      <c r="Z493" s="328"/>
      <c r="AA493" s="328"/>
      <c r="AB493" s="328"/>
      <c r="AC493" s="328"/>
      <c r="AD493" s="328"/>
      <c r="AE493" s="328"/>
      <c r="AF493" s="328"/>
      <c r="AG493" s="328"/>
      <c r="AH493" s="328"/>
      <c r="AI493" s="328"/>
      <c r="AJ493" s="328"/>
      <c r="AK493" s="328"/>
      <c r="AL493" s="328"/>
      <c r="AM493" s="328"/>
      <c r="AN493" s="328"/>
      <c r="AO493" s="328"/>
      <c r="AP493" s="328"/>
      <c r="AQ493" s="328"/>
      <c r="AR493" s="328"/>
      <c r="AS493" s="328"/>
      <c r="AT493" s="328"/>
      <c r="AU493" s="328"/>
      <c r="AV493" s="328"/>
      <c r="AW493" s="328"/>
    </row>
    <row r="494" spans="10:49" ht="15">
      <c r="J494" s="328"/>
      <c r="K494" s="328"/>
      <c r="L494" s="328"/>
      <c r="M494" s="328"/>
      <c r="N494" s="328"/>
      <c r="O494" s="328"/>
      <c r="P494" s="328"/>
      <c r="Q494" s="328"/>
      <c r="R494" s="328"/>
      <c r="S494" s="328"/>
      <c r="T494" s="328"/>
      <c r="U494" s="328"/>
      <c r="V494" s="328"/>
      <c r="W494" s="328"/>
      <c r="X494" s="328"/>
      <c r="Y494" s="328"/>
      <c r="Z494" s="328"/>
      <c r="AA494" s="328"/>
      <c r="AB494" s="328"/>
      <c r="AC494" s="328"/>
      <c r="AD494" s="328"/>
      <c r="AE494" s="328"/>
      <c r="AF494" s="328"/>
      <c r="AG494" s="328"/>
      <c r="AH494" s="328"/>
      <c r="AI494" s="328"/>
      <c r="AJ494" s="328"/>
      <c r="AK494" s="328"/>
      <c r="AL494" s="328"/>
      <c r="AM494" s="328"/>
      <c r="AN494" s="328"/>
      <c r="AO494" s="328"/>
      <c r="AP494" s="328"/>
      <c r="AQ494" s="328"/>
      <c r="AR494" s="328"/>
      <c r="AS494" s="328"/>
      <c r="AT494" s="328"/>
      <c r="AU494" s="328"/>
      <c r="AV494" s="328"/>
      <c r="AW494" s="328"/>
    </row>
    <row r="495" spans="10:49" ht="15">
      <c r="J495" s="328"/>
      <c r="K495" s="328"/>
      <c r="L495" s="328"/>
      <c r="M495" s="328"/>
      <c r="N495" s="328"/>
      <c r="O495" s="328"/>
      <c r="P495" s="328"/>
      <c r="Q495" s="328"/>
      <c r="R495" s="328"/>
      <c r="S495" s="328"/>
      <c r="T495" s="328"/>
      <c r="U495" s="328"/>
      <c r="V495" s="328"/>
      <c r="W495" s="328"/>
      <c r="X495" s="328"/>
      <c r="Y495" s="328"/>
      <c r="Z495" s="328"/>
      <c r="AA495" s="328"/>
      <c r="AB495" s="328"/>
      <c r="AC495" s="328"/>
      <c r="AD495" s="328"/>
      <c r="AE495" s="328"/>
      <c r="AF495" s="328"/>
      <c r="AG495" s="328"/>
      <c r="AH495" s="328"/>
      <c r="AI495" s="328"/>
      <c r="AJ495" s="328"/>
      <c r="AK495" s="328"/>
      <c r="AL495" s="328"/>
      <c r="AM495" s="328"/>
      <c r="AN495" s="328"/>
      <c r="AO495" s="328"/>
      <c r="AP495" s="328"/>
      <c r="AQ495" s="328"/>
      <c r="AR495" s="328"/>
      <c r="AS495" s="328"/>
      <c r="AT495" s="328"/>
      <c r="AU495" s="328"/>
      <c r="AV495" s="328"/>
      <c r="AW495" s="328"/>
    </row>
    <row r="496" spans="10:49" ht="15">
      <c r="J496" s="328"/>
      <c r="K496" s="328"/>
      <c r="L496" s="328"/>
      <c r="M496" s="328"/>
      <c r="N496" s="328"/>
      <c r="O496" s="328"/>
      <c r="P496" s="328"/>
      <c r="Q496" s="328"/>
      <c r="R496" s="328"/>
      <c r="S496" s="328"/>
      <c r="T496" s="328"/>
      <c r="U496" s="328"/>
      <c r="V496" s="328"/>
      <c r="W496" s="328"/>
      <c r="X496" s="328"/>
      <c r="Y496" s="328"/>
      <c r="Z496" s="328"/>
      <c r="AA496" s="328"/>
      <c r="AB496" s="328"/>
      <c r="AC496" s="328"/>
      <c r="AD496" s="328"/>
      <c r="AE496" s="328"/>
      <c r="AF496" s="328"/>
      <c r="AG496" s="328"/>
      <c r="AH496" s="328"/>
      <c r="AI496" s="328"/>
      <c r="AJ496" s="328"/>
      <c r="AK496" s="328"/>
      <c r="AL496" s="328"/>
      <c r="AM496" s="328"/>
      <c r="AN496" s="328"/>
      <c r="AO496" s="328"/>
      <c r="AP496" s="328"/>
      <c r="AQ496" s="328"/>
      <c r="AR496" s="328"/>
      <c r="AS496" s="328"/>
      <c r="AT496" s="328"/>
      <c r="AU496" s="328"/>
      <c r="AV496" s="328"/>
      <c r="AW496" s="328"/>
    </row>
    <row r="497" spans="10:49" ht="15">
      <c r="J497" s="328"/>
      <c r="K497" s="328"/>
      <c r="L497" s="328"/>
      <c r="M497" s="328"/>
      <c r="N497" s="328"/>
      <c r="O497" s="328"/>
      <c r="P497" s="328"/>
      <c r="Q497" s="328"/>
      <c r="R497" s="328"/>
      <c r="S497" s="328"/>
      <c r="T497" s="328"/>
      <c r="U497" s="328"/>
      <c r="V497" s="328"/>
      <c r="W497" s="328"/>
      <c r="X497" s="328"/>
      <c r="Y497" s="328"/>
      <c r="Z497" s="328"/>
      <c r="AA497" s="328"/>
      <c r="AB497" s="328"/>
      <c r="AC497" s="328"/>
      <c r="AD497" s="328"/>
      <c r="AE497" s="328"/>
      <c r="AF497" s="328"/>
      <c r="AG497" s="328"/>
      <c r="AH497" s="328"/>
      <c r="AI497" s="328"/>
      <c r="AJ497" s="328"/>
      <c r="AK497" s="328"/>
      <c r="AL497" s="328"/>
      <c r="AM497" s="328"/>
      <c r="AN497" s="328"/>
      <c r="AO497" s="328"/>
      <c r="AP497" s="328"/>
      <c r="AQ497" s="328"/>
      <c r="AR497" s="328"/>
      <c r="AS497" s="328"/>
      <c r="AT497" s="328"/>
      <c r="AU497" s="328"/>
      <c r="AV497" s="328"/>
      <c r="AW497" s="328"/>
    </row>
    <row r="498" spans="10:49" ht="15">
      <c r="J498" s="328"/>
      <c r="K498" s="328"/>
      <c r="L498" s="328"/>
      <c r="M498" s="328"/>
      <c r="N498" s="328"/>
      <c r="O498" s="328"/>
      <c r="P498" s="328"/>
      <c r="Q498" s="328"/>
      <c r="R498" s="328"/>
      <c r="S498" s="328"/>
      <c r="T498" s="328"/>
      <c r="U498" s="328"/>
      <c r="V498" s="328"/>
      <c r="W498" s="328"/>
      <c r="X498" s="328"/>
      <c r="Y498" s="328"/>
      <c r="Z498" s="328"/>
      <c r="AA498" s="328"/>
      <c r="AB498" s="328"/>
      <c r="AC498" s="328"/>
      <c r="AD498" s="328"/>
      <c r="AE498" s="328"/>
      <c r="AF498" s="328"/>
      <c r="AG498" s="328"/>
      <c r="AH498" s="328"/>
      <c r="AI498" s="328"/>
      <c r="AJ498" s="328"/>
      <c r="AK498" s="328"/>
      <c r="AL498" s="328"/>
      <c r="AM498" s="328"/>
      <c r="AN498" s="328"/>
      <c r="AO498" s="328"/>
      <c r="AP498" s="328"/>
      <c r="AQ498" s="328"/>
      <c r="AR498" s="328"/>
      <c r="AS498" s="328"/>
      <c r="AT498" s="328"/>
      <c r="AU498" s="328"/>
      <c r="AV498" s="328"/>
      <c r="AW498" s="328"/>
    </row>
    <row r="499" spans="10:49" ht="15">
      <c r="J499" s="328"/>
      <c r="K499" s="328"/>
      <c r="L499" s="328"/>
      <c r="M499" s="328"/>
      <c r="N499" s="328"/>
      <c r="O499" s="328"/>
      <c r="P499" s="328"/>
      <c r="Q499" s="328"/>
      <c r="R499" s="328"/>
      <c r="S499" s="328"/>
      <c r="T499" s="328"/>
      <c r="U499" s="328"/>
      <c r="V499" s="328"/>
      <c r="W499" s="328"/>
      <c r="X499" s="328"/>
      <c r="Y499" s="328"/>
      <c r="Z499" s="328"/>
      <c r="AA499" s="328"/>
      <c r="AB499" s="328"/>
      <c r="AC499" s="328"/>
      <c r="AD499" s="328"/>
      <c r="AE499" s="328"/>
      <c r="AF499" s="328"/>
      <c r="AG499" s="328"/>
      <c r="AH499" s="328"/>
      <c r="AI499" s="328"/>
      <c r="AJ499" s="328"/>
      <c r="AK499" s="328"/>
      <c r="AL499" s="328"/>
      <c r="AM499" s="328"/>
      <c r="AN499" s="328"/>
      <c r="AO499" s="328"/>
      <c r="AP499" s="328"/>
      <c r="AQ499" s="328"/>
      <c r="AR499" s="328"/>
      <c r="AS499" s="328"/>
      <c r="AT499" s="328"/>
      <c r="AU499" s="328"/>
      <c r="AV499" s="328"/>
      <c r="AW499" s="328"/>
    </row>
    <row r="500" spans="10:49" ht="15">
      <c r="J500" s="328"/>
      <c r="K500" s="328"/>
      <c r="L500" s="328"/>
      <c r="M500" s="328"/>
      <c r="N500" s="328"/>
      <c r="O500" s="328"/>
      <c r="P500" s="328"/>
      <c r="Q500" s="328"/>
      <c r="R500" s="328"/>
      <c r="S500" s="328"/>
      <c r="T500" s="328"/>
      <c r="U500" s="328"/>
      <c r="V500" s="328"/>
      <c r="W500" s="328"/>
      <c r="X500" s="328"/>
      <c r="Y500" s="328"/>
      <c r="Z500" s="328"/>
      <c r="AA500" s="328"/>
      <c r="AB500" s="328"/>
      <c r="AC500" s="328"/>
      <c r="AD500" s="328"/>
      <c r="AE500" s="328"/>
      <c r="AF500" s="328"/>
      <c r="AG500" s="328"/>
      <c r="AH500" s="328"/>
      <c r="AI500" s="328"/>
      <c r="AJ500" s="328"/>
      <c r="AK500" s="328"/>
      <c r="AL500" s="328"/>
      <c r="AM500" s="328"/>
      <c r="AN500" s="328"/>
      <c r="AO500" s="328"/>
      <c r="AP500" s="328"/>
      <c r="AQ500" s="328"/>
      <c r="AR500" s="328"/>
      <c r="AS500" s="328"/>
      <c r="AT500" s="328"/>
      <c r="AU500" s="328"/>
      <c r="AV500" s="328"/>
      <c r="AW500" s="328"/>
    </row>
    <row r="501" spans="10:49" ht="15">
      <c r="J501" s="328"/>
      <c r="K501" s="328"/>
      <c r="L501" s="328"/>
      <c r="M501" s="328"/>
      <c r="N501" s="328"/>
      <c r="O501" s="328"/>
      <c r="P501" s="328"/>
      <c r="Q501" s="328"/>
      <c r="R501" s="328"/>
      <c r="S501" s="328"/>
      <c r="T501" s="328"/>
      <c r="U501" s="328"/>
      <c r="V501" s="328"/>
      <c r="W501" s="328"/>
      <c r="X501" s="328"/>
      <c r="Y501" s="328"/>
      <c r="Z501" s="328"/>
      <c r="AA501" s="328"/>
      <c r="AB501" s="328"/>
      <c r="AC501" s="328"/>
      <c r="AD501" s="328"/>
      <c r="AE501" s="328"/>
      <c r="AF501" s="328"/>
      <c r="AG501" s="328"/>
      <c r="AH501" s="328"/>
      <c r="AI501" s="328"/>
      <c r="AJ501" s="328"/>
      <c r="AK501" s="328"/>
      <c r="AL501" s="328"/>
      <c r="AM501" s="328"/>
      <c r="AN501" s="328"/>
      <c r="AO501" s="328"/>
      <c r="AP501" s="328"/>
      <c r="AQ501" s="328"/>
      <c r="AR501" s="328"/>
      <c r="AS501" s="328"/>
      <c r="AT501" s="328"/>
      <c r="AU501" s="328"/>
      <c r="AV501" s="328"/>
      <c r="AW501" s="328"/>
    </row>
    <row r="502" spans="10:49" ht="15">
      <c r="J502" s="328"/>
      <c r="K502" s="328"/>
      <c r="L502" s="328"/>
      <c r="M502" s="328"/>
      <c r="N502" s="328"/>
      <c r="O502" s="328"/>
      <c r="P502" s="328"/>
      <c r="Q502" s="328"/>
      <c r="R502" s="328"/>
      <c r="S502" s="328"/>
      <c r="T502" s="328"/>
      <c r="U502" s="328"/>
      <c r="V502" s="328"/>
      <c r="W502" s="328"/>
      <c r="X502" s="328"/>
      <c r="Y502" s="328"/>
      <c r="Z502" s="328"/>
      <c r="AA502" s="328"/>
      <c r="AB502" s="328"/>
      <c r="AC502" s="328"/>
      <c r="AD502" s="328"/>
      <c r="AE502" s="328"/>
      <c r="AF502" s="328"/>
      <c r="AG502" s="328"/>
      <c r="AH502" s="328"/>
      <c r="AI502" s="328"/>
      <c r="AJ502" s="328"/>
      <c r="AK502" s="328"/>
      <c r="AL502" s="328"/>
      <c r="AM502" s="328"/>
      <c r="AN502" s="328"/>
      <c r="AO502" s="328"/>
      <c r="AP502" s="328"/>
      <c r="AQ502" s="328"/>
      <c r="AR502" s="328"/>
      <c r="AS502" s="328"/>
      <c r="AT502" s="328"/>
      <c r="AU502" s="328"/>
      <c r="AV502" s="328"/>
      <c r="AW502" s="328"/>
    </row>
    <row r="503" spans="10:49" ht="15">
      <c r="J503" s="328"/>
      <c r="K503" s="328"/>
      <c r="L503" s="328"/>
      <c r="M503" s="328"/>
      <c r="N503" s="328"/>
      <c r="O503" s="328"/>
      <c r="P503" s="328"/>
      <c r="Q503" s="328"/>
      <c r="R503" s="328"/>
      <c r="S503" s="328"/>
      <c r="T503" s="328"/>
      <c r="U503" s="328"/>
      <c r="V503" s="328"/>
      <c r="W503" s="328"/>
      <c r="X503" s="328"/>
      <c r="Y503" s="328"/>
      <c r="Z503" s="328"/>
      <c r="AA503" s="328"/>
      <c r="AB503" s="328"/>
      <c r="AC503" s="328"/>
      <c r="AD503" s="328"/>
      <c r="AE503" s="328"/>
      <c r="AF503" s="328"/>
      <c r="AG503" s="328"/>
      <c r="AH503" s="328"/>
      <c r="AI503" s="328"/>
      <c r="AJ503" s="328"/>
      <c r="AK503" s="328"/>
      <c r="AL503" s="328"/>
      <c r="AM503" s="328"/>
      <c r="AN503" s="328"/>
      <c r="AO503" s="328"/>
      <c r="AP503" s="328"/>
      <c r="AQ503" s="328"/>
      <c r="AR503" s="328"/>
      <c r="AS503" s="328"/>
      <c r="AT503" s="328"/>
      <c r="AU503" s="328"/>
      <c r="AV503" s="328"/>
      <c r="AW503" s="328"/>
    </row>
    <row r="504" spans="10:49" ht="15">
      <c r="J504" s="328"/>
      <c r="K504" s="328"/>
      <c r="L504" s="328"/>
      <c r="M504" s="328"/>
      <c r="N504" s="328"/>
      <c r="O504" s="328"/>
      <c r="P504" s="328"/>
      <c r="Q504" s="328"/>
      <c r="R504" s="328"/>
      <c r="S504" s="328"/>
      <c r="T504" s="328"/>
      <c r="U504" s="328"/>
      <c r="V504" s="328"/>
      <c r="W504" s="328"/>
      <c r="X504" s="328"/>
      <c r="Y504" s="328"/>
      <c r="Z504" s="328"/>
      <c r="AA504" s="328"/>
      <c r="AB504" s="328"/>
      <c r="AC504" s="328"/>
      <c r="AD504" s="328"/>
      <c r="AE504" s="328"/>
      <c r="AF504" s="328"/>
      <c r="AG504" s="328"/>
      <c r="AH504" s="328"/>
      <c r="AI504" s="328"/>
      <c r="AJ504" s="328"/>
      <c r="AK504" s="328"/>
      <c r="AL504" s="328"/>
      <c r="AM504" s="328"/>
      <c r="AN504" s="328"/>
      <c r="AO504" s="328"/>
      <c r="AP504" s="328"/>
      <c r="AQ504" s="328"/>
      <c r="AR504" s="328"/>
      <c r="AS504" s="328"/>
      <c r="AT504" s="328"/>
      <c r="AU504" s="328"/>
      <c r="AV504" s="328"/>
      <c r="AW504" s="328"/>
    </row>
    <row r="505" spans="10:49" ht="15">
      <c r="J505" s="328"/>
      <c r="K505" s="328"/>
      <c r="L505" s="328"/>
      <c r="M505" s="328"/>
      <c r="N505" s="328"/>
      <c r="O505" s="328"/>
      <c r="P505" s="328"/>
      <c r="Q505" s="328"/>
      <c r="R505" s="328"/>
      <c r="S505" s="328"/>
      <c r="T505" s="328"/>
      <c r="U505" s="328"/>
      <c r="V505" s="328"/>
      <c r="W505" s="328"/>
      <c r="X505" s="328"/>
      <c r="Y505" s="328"/>
      <c r="Z505" s="328"/>
      <c r="AA505" s="328"/>
      <c r="AB505" s="328"/>
      <c r="AC505" s="328"/>
      <c r="AD505" s="328"/>
      <c r="AE505" s="328"/>
      <c r="AF505" s="328"/>
      <c r="AG505" s="328"/>
      <c r="AH505" s="328"/>
      <c r="AI505" s="328"/>
      <c r="AJ505" s="328"/>
      <c r="AK505" s="328"/>
      <c r="AL505" s="328"/>
      <c r="AM505" s="328"/>
      <c r="AN505" s="328"/>
      <c r="AO505" s="328"/>
      <c r="AP505" s="328"/>
      <c r="AQ505" s="328"/>
      <c r="AR505" s="328"/>
      <c r="AS505" s="328"/>
      <c r="AT505" s="328"/>
      <c r="AU505" s="328"/>
      <c r="AV505" s="328"/>
      <c r="AW505" s="328"/>
    </row>
    <row r="506" spans="10:49" ht="15">
      <c r="J506" s="328"/>
      <c r="K506" s="328"/>
      <c r="L506" s="328"/>
      <c r="M506" s="328"/>
      <c r="N506" s="328"/>
      <c r="O506" s="328"/>
      <c r="P506" s="328"/>
      <c r="Q506" s="328"/>
      <c r="R506" s="328"/>
      <c r="S506" s="328"/>
      <c r="T506" s="328"/>
      <c r="U506" s="328"/>
      <c r="V506" s="328"/>
      <c r="W506" s="328"/>
      <c r="X506" s="328"/>
      <c r="Y506" s="328"/>
      <c r="Z506" s="328"/>
      <c r="AA506" s="328"/>
      <c r="AB506" s="328"/>
      <c r="AC506" s="328"/>
      <c r="AD506" s="328"/>
      <c r="AE506" s="328"/>
      <c r="AF506" s="328"/>
      <c r="AG506" s="328"/>
      <c r="AH506" s="328"/>
      <c r="AI506" s="328"/>
      <c r="AJ506" s="328"/>
      <c r="AK506" s="328"/>
      <c r="AL506" s="328"/>
      <c r="AM506" s="328"/>
      <c r="AN506" s="328"/>
      <c r="AO506" s="328"/>
      <c r="AP506" s="328"/>
      <c r="AQ506" s="328"/>
      <c r="AR506" s="328"/>
      <c r="AS506" s="328"/>
      <c r="AT506" s="328"/>
      <c r="AU506" s="328"/>
      <c r="AV506" s="328"/>
      <c r="AW506" s="328"/>
    </row>
    <row r="507" spans="10:49" ht="15">
      <c r="J507" s="328"/>
      <c r="K507" s="328"/>
      <c r="L507" s="328"/>
      <c r="M507" s="328"/>
      <c r="N507" s="328"/>
      <c r="O507" s="328"/>
      <c r="P507" s="328"/>
      <c r="Q507" s="328"/>
      <c r="R507" s="328"/>
      <c r="S507" s="328"/>
      <c r="T507" s="328"/>
      <c r="U507" s="328"/>
      <c r="V507" s="328"/>
      <c r="W507" s="328"/>
      <c r="X507" s="328"/>
      <c r="Y507" s="328"/>
      <c r="Z507" s="328"/>
      <c r="AA507" s="328"/>
      <c r="AB507" s="328"/>
      <c r="AC507" s="328"/>
      <c r="AD507" s="328"/>
      <c r="AE507" s="328"/>
      <c r="AF507" s="328"/>
      <c r="AG507" s="328"/>
      <c r="AH507" s="328"/>
      <c r="AI507" s="328"/>
      <c r="AJ507" s="328"/>
      <c r="AK507" s="328"/>
      <c r="AL507" s="328"/>
      <c r="AM507" s="328"/>
      <c r="AN507" s="328"/>
      <c r="AO507" s="328"/>
      <c r="AP507" s="328"/>
      <c r="AQ507" s="328"/>
      <c r="AR507" s="328"/>
      <c r="AS507" s="328"/>
      <c r="AT507" s="328"/>
      <c r="AU507" s="328"/>
      <c r="AV507" s="328"/>
      <c r="AW507" s="328"/>
    </row>
    <row r="508" spans="10:49" ht="15">
      <c r="J508" s="328"/>
      <c r="K508" s="328"/>
      <c r="L508" s="328"/>
      <c r="M508" s="328"/>
      <c r="N508" s="328"/>
      <c r="O508" s="328"/>
      <c r="P508" s="328"/>
      <c r="Q508" s="328"/>
      <c r="R508" s="328"/>
      <c r="S508" s="328"/>
      <c r="T508" s="328"/>
      <c r="U508" s="328"/>
      <c r="V508" s="328"/>
      <c r="W508" s="328"/>
      <c r="X508" s="328"/>
      <c r="Y508" s="328"/>
      <c r="Z508" s="328"/>
      <c r="AA508" s="328"/>
      <c r="AB508" s="328"/>
      <c r="AC508" s="328"/>
      <c r="AD508" s="328"/>
      <c r="AE508" s="328"/>
      <c r="AF508" s="328"/>
      <c r="AG508" s="328"/>
      <c r="AH508" s="328"/>
      <c r="AI508" s="328"/>
      <c r="AJ508" s="328"/>
      <c r="AK508" s="328"/>
      <c r="AL508" s="328"/>
      <c r="AM508" s="328"/>
      <c r="AN508" s="328"/>
      <c r="AO508" s="328"/>
      <c r="AP508" s="328"/>
      <c r="AQ508" s="328"/>
      <c r="AR508" s="328"/>
      <c r="AS508" s="328"/>
      <c r="AT508" s="328"/>
      <c r="AU508" s="328"/>
      <c r="AV508" s="328"/>
      <c r="AW508" s="328"/>
    </row>
    <row r="509" spans="10:49" ht="15">
      <c r="J509" s="328"/>
      <c r="K509" s="328"/>
      <c r="L509" s="328"/>
      <c r="M509" s="328"/>
      <c r="N509" s="328"/>
      <c r="O509" s="328"/>
      <c r="P509" s="328"/>
      <c r="Q509" s="328"/>
      <c r="R509" s="328"/>
      <c r="S509" s="328"/>
      <c r="T509" s="328"/>
      <c r="U509" s="328"/>
      <c r="V509" s="328"/>
      <c r="W509" s="328"/>
      <c r="X509" s="328"/>
      <c r="Y509" s="328"/>
      <c r="Z509" s="328"/>
      <c r="AA509" s="328"/>
      <c r="AB509" s="328"/>
      <c r="AC509" s="328"/>
      <c r="AD509" s="328"/>
      <c r="AE509" s="328"/>
      <c r="AF509" s="328"/>
      <c r="AG509" s="328"/>
      <c r="AH509" s="328"/>
      <c r="AI509" s="328"/>
      <c r="AJ509" s="328"/>
      <c r="AK509" s="328"/>
      <c r="AL509" s="328"/>
      <c r="AM509" s="328"/>
      <c r="AN509" s="328"/>
      <c r="AO509" s="328"/>
      <c r="AP509" s="328"/>
      <c r="AQ509" s="328"/>
      <c r="AR509" s="328"/>
      <c r="AS509" s="328"/>
      <c r="AT509" s="328"/>
      <c r="AU509" s="328"/>
      <c r="AV509" s="328"/>
      <c r="AW509" s="328"/>
    </row>
    <row r="510" spans="10:49" ht="15">
      <c r="J510" s="328"/>
      <c r="K510" s="328"/>
      <c r="L510" s="328"/>
      <c r="M510" s="328"/>
      <c r="N510" s="328"/>
      <c r="O510" s="328"/>
      <c r="P510" s="328"/>
      <c r="Q510" s="328"/>
      <c r="R510" s="328"/>
      <c r="S510" s="328"/>
      <c r="T510" s="328"/>
      <c r="U510" s="328"/>
      <c r="V510" s="328"/>
      <c r="W510" s="328"/>
      <c r="X510" s="328"/>
      <c r="Y510" s="328"/>
      <c r="Z510" s="328"/>
      <c r="AA510" s="328"/>
      <c r="AB510" s="328"/>
      <c r="AC510" s="328"/>
      <c r="AD510" s="328"/>
      <c r="AE510" s="328"/>
      <c r="AF510" s="328"/>
      <c r="AG510" s="328"/>
      <c r="AH510" s="328"/>
      <c r="AI510" s="328"/>
      <c r="AJ510" s="328"/>
      <c r="AK510" s="328"/>
      <c r="AL510" s="328"/>
      <c r="AM510" s="328"/>
      <c r="AN510" s="328"/>
      <c r="AO510" s="328"/>
      <c r="AP510" s="328"/>
      <c r="AQ510" s="328"/>
      <c r="AR510" s="328"/>
      <c r="AS510" s="328"/>
      <c r="AT510" s="328"/>
      <c r="AU510" s="328"/>
      <c r="AV510" s="328"/>
      <c r="AW510" s="328"/>
    </row>
    <row r="511" spans="10:49" ht="15">
      <c r="J511" s="328"/>
      <c r="K511" s="328"/>
      <c r="L511" s="328"/>
      <c r="M511" s="328"/>
      <c r="N511" s="328"/>
      <c r="O511" s="328"/>
      <c r="P511" s="328"/>
      <c r="Q511" s="328"/>
      <c r="R511" s="328"/>
      <c r="S511" s="328"/>
      <c r="T511" s="328"/>
      <c r="U511" s="328"/>
      <c r="V511" s="328"/>
      <c r="W511" s="328"/>
      <c r="X511" s="328"/>
      <c r="Y511" s="328"/>
      <c r="Z511" s="328"/>
      <c r="AA511" s="328"/>
      <c r="AB511" s="328"/>
      <c r="AC511" s="328"/>
      <c r="AD511" s="328"/>
      <c r="AE511" s="328"/>
      <c r="AF511" s="328"/>
      <c r="AG511" s="328"/>
      <c r="AH511" s="328"/>
      <c r="AI511" s="328"/>
      <c r="AJ511" s="328"/>
      <c r="AK511" s="328"/>
      <c r="AL511" s="328"/>
      <c r="AM511" s="328"/>
      <c r="AN511" s="328"/>
      <c r="AO511" s="328"/>
      <c r="AP511" s="328"/>
      <c r="AQ511" s="328"/>
      <c r="AR511" s="328"/>
      <c r="AS511" s="328"/>
      <c r="AT511" s="328"/>
      <c r="AU511" s="328"/>
      <c r="AV511" s="328"/>
      <c r="AW511" s="328"/>
    </row>
    <row r="512" spans="10:49" ht="15">
      <c r="J512" s="328"/>
      <c r="K512" s="328"/>
      <c r="L512" s="328"/>
      <c r="M512" s="328"/>
      <c r="N512" s="328"/>
      <c r="O512" s="328"/>
      <c r="P512" s="328"/>
      <c r="Q512" s="328"/>
      <c r="R512" s="328"/>
      <c r="S512" s="328"/>
      <c r="T512" s="328"/>
      <c r="U512" s="328"/>
      <c r="V512" s="328"/>
      <c r="W512" s="328"/>
      <c r="X512" s="328"/>
      <c r="Y512" s="328"/>
      <c r="Z512" s="328"/>
      <c r="AA512" s="328"/>
      <c r="AB512" s="328"/>
      <c r="AC512" s="328"/>
      <c r="AD512" s="328"/>
      <c r="AE512" s="328"/>
      <c r="AF512" s="328"/>
      <c r="AG512" s="328"/>
      <c r="AH512" s="328"/>
      <c r="AI512" s="328"/>
      <c r="AJ512" s="328"/>
      <c r="AK512" s="328"/>
      <c r="AL512" s="328"/>
      <c r="AM512" s="328"/>
      <c r="AN512" s="328"/>
      <c r="AO512" s="328"/>
      <c r="AP512" s="328"/>
      <c r="AQ512" s="328"/>
      <c r="AR512" s="328"/>
      <c r="AS512" s="328"/>
      <c r="AT512" s="328"/>
      <c r="AU512" s="328"/>
      <c r="AV512" s="328"/>
      <c r="AW512" s="328"/>
    </row>
    <row r="513" spans="10:49" ht="15">
      <c r="J513" s="328"/>
      <c r="K513" s="328"/>
      <c r="L513" s="328"/>
      <c r="M513" s="328"/>
      <c r="N513" s="328"/>
      <c r="O513" s="328"/>
      <c r="P513" s="328"/>
      <c r="Q513" s="328"/>
      <c r="R513" s="328"/>
      <c r="S513" s="328"/>
      <c r="T513" s="328"/>
      <c r="U513" s="328"/>
      <c r="V513" s="328"/>
      <c r="W513" s="328"/>
      <c r="X513" s="328"/>
      <c r="Y513" s="328"/>
      <c r="Z513" s="328"/>
      <c r="AA513" s="328"/>
      <c r="AB513" s="328"/>
      <c r="AC513" s="328"/>
      <c r="AD513" s="328"/>
      <c r="AE513" s="328"/>
      <c r="AF513" s="328"/>
      <c r="AG513" s="328"/>
      <c r="AH513" s="328"/>
      <c r="AI513" s="328"/>
      <c r="AJ513" s="328"/>
      <c r="AK513" s="328"/>
      <c r="AL513" s="328"/>
      <c r="AM513" s="328"/>
      <c r="AN513" s="328"/>
      <c r="AO513" s="328"/>
      <c r="AP513" s="328"/>
      <c r="AQ513" s="328"/>
      <c r="AR513" s="328"/>
      <c r="AS513" s="328"/>
      <c r="AT513" s="328"/>
      <c r="AU513" s="328"/>
      <c r="AV513" s="328"/>
      <c r="AW513" s="328"/>
    </row>
    <row r="514" spans="10:49" ht="15">
      <c r="J514" s="328"/>
      <c r="K514" s="328"/>
      <c r="L514" s="328"/>
      <c r="M514" s="328"/>
      <c r="N514" s="328"/>
      <c r="O514" s="328"/>
      <c r="P514" s="328"/>
      <c r="Q514" s="328"/>
      <c r="R514" s="328"/>
      <c r="S514" s="328"/>
      <c r="T514" s="328"/>
      <c r="U514" s="328"/>
      <c r="V514" s="328"/>
      <c r="W514" s="328"/>
      <c r="X514" s="328"/>
      <c r="Y514" s="328"/>
      <c r="Z514" s="328"/>
      <c r="AA514" s="328"/>
      <c r="AB514" s="328"/>
      <c r="AC514" s="328"/>
      <c r="AD514" s="328"/>
      <c r="AE514" s="328"/>
      <c r="AF514" s="328"/>
      <c r="AG514" s="328"/>
      <c r="AH514" s="328"/>
      <c r="AI514" s="328"/>
      <c r="AJ514" s="328"/>
      <c r="AK514" s="328"/>
      <c r="AL514" s="328"/>
      <c r="AM514" s="328"/>
      <c r="AN514" s="328"/>
      <c r="AO514" s="328"/>
      <c r="AP514" s="328"/>
      <c r="AQ514" s="328"/>
      <c r="AR514" s="328"/>
      <c r="AS514" s="328"/>
      <c r="AT514" s="328"/>
      <c r="AU514" s="328"/>
      <c r="AV514" s="328"/>
      <c r="AW514" s="328"/>
    </row>
    <row r="515" spans="10:49" ht="15">
      <c r="J515" s="328"/>
      <c r="K515" s="328"/>
      <c r="L515" s="328"/>
      <c r="M515" s="328"/>
      <c r="N515" s="328"/>
      <c r="O515" s="328"/>
      <c r="P515" s="328"/>
      <c r="Q515" s="328"/>
      <c r="R515" s="328"/>
      <c r="S515" s="328"/>
      <c r="T515" s="328"/>
      <c r="U515" s="328"/>
      <c r="V515" s="328"/>
      <c r="W515" s="328"/>
      <c r="X515" s="328"/>
      <c r="Y515" s="328"/>
      <c r="Z515" s="328"/>
      <c r="AA515" s="328"/>
      <c r="AB515" s="328"/>
      <c r="AC515" s="328"/>
      <c r="AD515" s="328"/>
      <c r="AE515" s="328"/>
      <c r="AF515" s="328"/>
      <c r="AG515" s="328"/>
      <c r="AH515" s="328"/>
      <c r="AI515" s="328"/>
      <c r="AJ515" s="328"/>
      <c r="AK515" s="328"/>
      <c r="AL515" s="328"/>
      <c r="AM515" s="328"/>
      <c r="AN515" s="328"/>
      <c r="AO515" s="328"/>
      <c r="AP515" s="328"/>
      <c r="AQ515" s="328"/>
      <c r="AR515" s="328"/>
      <c r="AS515" s="328"/>
      <c r="AT515" s="328"/>
      <c r="AU515" s="328"/>
      <c r="AV515" s="328"/>
      <c r="AW515" s="328"/>
    </row>
    <row r="516" spans="10:49" ht="15">
      <c r="J516" s="328"/>
      <c r="K516" s="328"/>
      <c r="L516" s="328"/>
      <c r="M516" s="328"/>
      <c r="N516" s="328"/>
      <c r="O516" s="328"/>
      <c r="P516" s="328"/>
      <c r="Q516" s="328"/>
      <c r="R516" s="328"/>
      <c r="S516" s="328"/>
      <c r="T516" s="328"/>
      <c r="U516" s="328"/>
      <c r="V516" s="328"/>
      <c r="W516" s="328"/>
      <c r="X516" s="328"/>
      <c r="Y516" s="328"/>
      <c r="Z516" s="328"/>
      <c r="AA516" s="328"/>
      <c r="AB516" s="328"/>
      <c r="AC516" s="328"/>
      <c r="AD516" s="328"/>
      <c r="AE516" s="328"/>
      <c r="AF516" s="328"/>
      <c r="AG516" s="328"/>
      <c r="AH516" s="328"/>
      <c r="AI516" s="328"/>
      <c r="AJ516" s="328"/>
      <c r="AK516" s="328"/>
      <c r="AL516" s="328"/>
      <c r="AM516" s="328"/>
      <c r="AN516" s="328"/>
      <c r="AO516" s="328"/>
      <c r="AP516" s="328"/>
      <c r="AQ516" s="328"/>
      <c r="AR516" s="328"/>
      <c r="AS516" s="328"/>
      <c r="AT516" s="328"/>
      <c r="AU516" s="328"/>
      <c r="AV516" s="328"/>
      <c r="AW516" s="328"/>
    </row>
    <row r="517" spans="10:49" ht="15">
      <c r="J517" s="328"/>
      <c r="K517" s="328"/>
      <c r="L517" s="328"/>
      <c r="M517" s="328"/>
      <c r="N517" s="328"/>
      <c r="O517" s="328"/>
      <c r="P517" s="328"/>
      <c r="Q517" s="328"/>
      <c r="R517" s="328"/>
      <c r="S517" s="328"/>
      <c r="T517" s="328"/>
      <c r="U517" s="328"/>
      <c r="V517" s="328"/>
      <c r="W517" s="328"/>
      <c r="X517" s="328"/>
      <c r="Y517" s="328"/>
      <c r="Z517" s="328"/>
      <c r="AA517" s="328"/>
      <c r="AB517" s="328"/>
      <c r="AC517" s="328"/>
      <c r="AD517" s="328"/>
      <c r="AE517" s="328"/>
      <c r="AF517" s="328"/>
      <c r="AG517" s="328"/>
      <c r="AH517" s="328"/>
      <c r="AI517" s="328"/>
      <c r="AJ517" s="328"/>
      <c r="AK517" s="328"/>
      <c r="AL517" s="328"/>
      <c r="AM517" s="328"/>
      <c r="AN517" s="328"/>
      <c r="AO517" s="328"/>
      <c r="AP517" s="328"/>
      <c r="AQ517" s="328"/>
      <c r="AR517" s="328"/>
      <c r="AS517" s="328"/>
      <c r="AT517" s="328"/>
      <c r="AU517" s="328"/>
      <c r="AV517" s="328"/>
      <c r="AW517" s="328"/>
    </row>
    <row r="518" spans="10:49" ht="15">
      <c r="J518" s="328"/>
      <c r="K518" s="328"/>
      <c r="L518" s="328"/>
      <c r="M518" s="328"/>
      <c r="N518" s="328"/>
      <c r="O518" s="328"/>
      <c r="P518" s="328"/>
      <c r="Q518" s="328"/>
      <c r="R518" s="328"/>
      <c r="S518" s="328"/>
      <c r="T518" s="328"/>
      <c r="U518" s="328"/>
      <c r="V518" s="328"/>
      <c r="W518" s="328"/>
      <c r="X518" s="328"/>
      <c r="Y518" s="328"/>
      <c r="Z518" s="328"/>
      <c r="AA518" s="328"/>
      <c r="AB518" s="328"/>
      <c r="AC518" s="328"/>
      <c r="AD518" s="328"/>
      <c r="AE518" s="328"/>
      <c r="AF518" s="328"/>
      <c r="AG518" s="328"/>
      <c r="AH518" s="328"/>
      <c r="AI518" s="328"/>
      <c r="AJ518" s="328"/>
      <c r="AK518" s="328"/>
      <c r="AL518" s="328"/>
      <c r="AM518" s="328"/>
      <c r="AN518" s="328"/>
      <c r="AO518" s="328"/>
      <c r="AP518" s="328"/>
      <c r="AQ518" s="328"/>
      <c r="AR518" s="328"/>
      <c r="AS518" s="328"/>
      <c r="AT518" s="328"/>
      <c r="AU518" s="328"/>
      <c r="AV518" s="328"/>
      <c r="AW518" s="328"/>
    </row>
    <row r="519" spans="10:49" ht="15">
      <c r="J519" s="328"/>
      <c r="K519" s="328"/>
      <c r="L519" s="328"/>
      <c r="M519" s="328"/>
      <c r="N519" s="328"/>
      <c r="O519" s="328"/>
      <c r="P519" s="328"/>
      <c r="Q519" s="328"/>
      <c r="R519" s="328"/>
      <c r="S519" s="328"/>
      <c r="T519" s="328"/>
      <c r="U519" s="328"/>
      <c r="V519" s="328"/>
      <c r="W519" s="328"/>
      <c r="X519" s="328"/>
      <c r="Y519" s="328"/>
      <c r="Z519" s="328"/>
      <c r="AA519" s="328"/>
      <c r="AB519" s="328"/>
      <c r="AC519" s="328"/>
      <c r="AD519" s="328"/>
      <c r="AE519" s="328"/>
      <c r="AF519" s="328"/>
      <c r="AG519" s="328"/>
      <c r="AH519" s="328"/>
      <c r="AI519" s="328"/>
      <c r="AJ519" s="328"/>
      <c r="AK519" s="328"/>
      <c r="AL519" s="328"/>
      <c r="AM519" s="328"/>
      <c r="AN519" s="328"/>
      <c r="AO519" s="328"/>
      <c r="AP519" s="328"/>
      <c r="AQ519" s="328"/>
      <c r="AR519" s="328"/>
      <c r="AS519" s="328"/>
      <c r="AT519" s="328"/>
      <c r="AU519" s="328"/>
      <c r="AV519" s="328"/>
      <c r="AW519" s="328"/>
    </row>
    <row r="520" spans="10:49" ht="15">
      <c r="J520" s="328"/>
      <c r="K520" s="328"/>
      <c r="L520" s="328"/>
      <c r="M520" s="328"/>
      <c r="N520" s="328"/>
      <c r="O520" s="328"/>
      <c r="P520" s="328"/>
      <c r="Q520" s="328"/>
      <c r="R520" s="328"/>
      <c r="S520" s="328"/>
      <c r="T520" s="328"/>
      <c r="U520" s="328"/>
      <c r="V520" s="328"/>
      <c r="W520" s="328"/>
      <c r="X520" s="328"/>
      <c r="Y520" s="328"/>
      <c r="Z520" s="328"/>
      <c r="AA520" s="328"/>
      <c r="AB520" s="328"/>
      <c r="AC520" s="328"/>
      <c r="AD520" s="328"/>
      <c r="AE520" s="328"/>
      <c r="AF520" s="328"/>
      <c r="AG520" s="328"/>
      <c r="AH520" s="328"/>
      <c r="AI520" s="328"/>
      <c r="AJ520" s="328"/>
      <c r="AK520" s="328"/>
      <c r="AL520" s="328"/>
      <c r="AM520" s="328"/>
      <c r="AN520" s="328"/>
      <c r="AO520" s="328"/>
      <c r="AP520" s="328"/>
      <c r="AQ520" s="328"/>
      <c r="AR520" s="328"/>
      <c r="AS520" s="328"/>
      <c r="AT520" s="328"/>
      <c r="AU520" s="328"/>
      <c r="AV520" s="328"/>
      <c r="AW520" s="328"/>
    </row>
    <row r="521" spans="10:49" ht="15">
      <c r="J521" s="328"/>
      <c r="K521" s="328"/>
      <c r="L521" s="328"/>
      <c r="M521" s="328"/>
      <c r="N521" s="328"/>
      <c r="O521" s="328"/>
      <c r="P521" s="328"/>
      <c r="Q521" s="328"/>
      <c r="R521" s="328"/>
      <c r="S521" s="328"/>
      <c r="T521" s="328"/>
      <c r="U521" s="328"/>
      <c r="V521" s="328"/>
      <c r="W521" s="328"/>
      <c r="X521" s="328"/>
      <c r="Y521" s="328"/>
      <c r="Z521" s="328"/>
      <c r="AA521" s="328"/>
      <c r="AB521" s="328"/>
      <c r="AC521" s="328"/>
      <c r="AD521" s="328"/>
      <c r="AE521" s="328"/>
      <c r="AF521" s="328"/>
      <c r="AG521" s="328"/>
      <c r="AH521" s="328"/>
      <c r="AI521" s="328"/>
      <c r="AJ521" s="328"/>
      <c r="AK521" s="328"/>
      <c r="AL521" s="328"/>
      <c r="AM521" s="328"/>
      <c r="AN521" s="328"/>
      <c r="AO521" s="328"/>
      <c r="AP521" s="328"/>
      <c r="AQ521" s="328"/>
      <c r="AR521" s="328"/>
      <c r="AS521" s="328"/>
      <c r="AT521" s="328"/>
      <c r="AU521" s="328"/>
      <c r="AV521" s="328"/>
      <c r="AW521" s="328"/>
    </row>
    <row r="522" spans="10:49" ht="15">
      <c r="J522" s="328"/>
      <c r="K522" s="328"/>
      <c r="L522" s="328"/>
      <c r="M522" s="328"/>
      <c r="N522" s="328"/>
      <c r="O522" s="328"/>
      <c r="P522" s="328"/>
      <c r="Q522" s="328"/>
      <c r="R522" s="328"/>
      <c r="S522" s="328"/>
      <c r="T522" s="328"/>
      <c r="U522" s="328"/>
      <c r="V522" s="328"/>
      <c r="W522" s="328"/>
      <c r="X522" s="328"/>
      <c r="Y522" s="328"/>
      <c r="Z522" s="328"/>
      <c r="AA522" s="328"/>
      <c r="AB522" s="328"/>
      <c r="AC522" s="328"/>
      <c r="AD522" s="328"/>
      <c r="AE522" s="328"/>
      <c r="AF522" s="328"/>
      <c r="AG522" s="328"/>
      <c r="AH522" s="328"/>
      <c r="AI522" s="328"/>
      <c r="AJ522" s="328"/>
      <c r="AK522" s="328"/>
      <c r="AL522" s="328"/>
      <c r="AM522" s="328"/>
      <c r="AN522" s="328"/>
      <c r="AO522" s="328"/>
      <c r="AP522" s="328"/>
      <c r="AQ522" s="328"/>
      <c r="AR522" s="328"/>
      <c r="AS522" s="328"/>
      <c r="AT522" s="328"/>
      <c r="AU522" s="328"/>
      <c r="AV522" s="328"/>
      <c r="AW522" s="328"/>
    </row>
    <row r="523" spans="10:49" ht="15">
      <c r="J523" s="328"/>
      <c r="K523" s="328"/>
      <c r="L523" s="328"/>
      <c r="M523" s="328"/>
      <c r="N523" s="328"/>
      <c r="O523" s="328"/>
      <c r="P523" s="328"/>
      <c r="Q523" s="328"/>
      <c r="R523" s="328"/>
      <c r="S523" s="328"/>
      <c r="T523" s="328"/>
      <c r="U523" s="328"/>
      <c r="V523" s="328"/>
      <c r="W523" s="328"/>
      <c r="X523" s="328"/>
      <c r="Y523" s="328"/>
      <c r="Z523" s="328"/>
      <c r="AA523" s="328"/>
      <c r="AB523" s="328"/>
      <c r="AC523" s="328"/>
      <c r="AD523" s="328"/>
      <c r="AE523" s="328"/>
      <c r="AF523" s="328"/>
      <c r="AG523" s="328"/>
      <c r="AH523" s="328"/>
      <c r="AI523" s="328"/>
      <c r="AJ523" s="328"/>
      <c r="AK523" s="328"/>
      <c r="AL523" s="328"/>
      <c r="AM523" s="328"/>
      <c r="AN523" s="328"/>
      <c r="AO523" s="328"/>
      <c r="AP523" s="328"/>
      <c r="AQ523" s="328"/>
      <c r="AR523" s="328"/>
      <c r="AS523" s="328"/>
      <c r="AT523" s="328"/>
      <c r="AU523" s="328"/>
      <c r="AV523" s="328"/>
      <c r="AW523" s="328"/>
    </row>
    <row r="524" spans="10:49" ht="15">
      <c r="J524" s="328"/>
      <c r="K524" s="328"/>
      <c r="L524" s="328"/>
      <c r="M524" s="328"/>
      <c r="N524" s="328"/>
      <c r="O524" s="328"/>
      <c r="P524" s="328"/>
      <c r="Q524" s="328"/>
      <c r="R524" s="328"/>
      <c r="S524" s="328"/>
      <c r="T524" s="328"/>
      <c r="U524" s="328"/>
      <c r="V524" s="328"/>
      <c r="W524" s="328"/>
      <c r="X524" s="328"/>
      <c r="Y524" s="328"/>
      <c r="Z524" s="328"/>
      <c r="AA524" s="328"/>
      <c r="AB524" s="328"/>
      <c r="AC524" s="328"/>
      <c r="AD524" s="328"/>
      <c r="AE524" s="328"/>
      <c r="AF524" s="328"/>
      <c r="AG524" s="328"/>
      <c r="AH524" s="328"/>
      <c r="AI524" s="328"/>
      <c r="AJ524" s="328"/>
      <c r="AK524" s="328"/>
      <c r="AL524" s="328"/>
      <c r="AM524" s="328"/>
      <c r="AN524" s="328"/>
      <c r="AO524" s="328"/>
      <c r="AP524" s="328"/>
      <c r="AQ524" s="328"/>
      <c r="AR524" s="328"/>
      <c r="AS524" s="328"/>
      <c r="AT524" s="328"/>
      <c r="AU524" s="328"/>
      <c r="AV524" s="328"/>
      <c r="AW524" s="328"/>
    </row>
    <row r="525" spans="10:49" ht="15">
      <c r="J525" s="328"/>
      <c r="K525" s="328"/>
      <c r="L525" s="328"/>
      <c r="M525" s="328"/>
      <c r="N525" s="328"/>
      <c r="O525" s="328"/>
      <c r="P525" s="328"/>
      <c r="Q525" s="328"/>
      <c r="R525" s="328"/>
      <c r="S525" s="328"/>
      <c r="T525" s="328"/>
      <c r="U525" s="328"/>
      <c r="V525" s="328"/>
      <c r="W525" s="328"/>
      <c r="X525" s="328"/>
      <c r="Y525" s="328"/>
      <c r="Z525" s="328"/>
      <c r="AA525" s="328"/>
      <c r="AB525" s="328"/>
      <c r="AC525" s="328"/>
      <c r="AD525" s="328"/>
      <c r="AE525" s="328"/>
      <c r="AF525" s="328"/>
      <c r="AG525" s="328"/>
      <c r="AH525" s="328"/>
      <c r="AI525" s="328"/>
      <c r="AJ525" s="328"/>
      <c r="AK525" s="328"/>
      <c r="AL525" s="328"/>
      <c r="AM525" s="328"/>
      <c r="AN525" s="328"/>
      <c r="AO525" s="328"/>
      <c r="AP525" s="328"/>
      <c r="AQ525" s="328"/>
      <c r="AR525" s="328"/>
      <c r="AS525" s="328"/>
      <c r="AT525" s="328"/>
      <c r="AU525" s="328"/>
      <c r="AV525" s="328"/>
      <c r="AW525" s="328"/>
    </row>
    <row r="526" spans="10:49" ht="15">
      <c r="J526" s="328"/>
      <c r="K526" s="328"/>
      <c r="L526" s="328"/>
      <c r="M526" s="328"/>
      <c r="N526" s="328"/>
      <c r="O526" s="328"/>
      <c r="P526" s="328"/>
      <c r="Q526" s="328"/>
      <c r="R526" s="328"/>
      <c r="S526" s="328"/>
      <c r="T526" s="328"/>
      <c r="U526" s="328"/>
      <c r="V526" s="328"/>
      <c r="W526" s="328"/>
      <c r="X526" s="328"/>
      <c r="Y526" s="328"/>
      <c r="Z526" s="328"/>
      <c r="AA526" s="328"/>
      <c r="AB526" s="328"/>
      <c r="AC526" s="328"/>
      <c r="AD526" s="328"/>
      <c r="AE526" s="328"/>
      <c r="AF526" s="328"/>
      <c r="AG526" s="328"/>
      <c r="AH526" s="328"/>
      <c r="AI526" s="328"/>
      <c r="AJ526" s="328"/>
      <c r="AK526" s="328"/>
      <c r="AL526" s="328"/>
      <c r="AM526" s="328"/>
      <c r="AN526" s="328"/>
      <c r="AO526" s="328"/>
      <c r="AP526" s="328"/>
      <c r="AQ526" s="328"/>
      <c r="AR526" s="328"/>
      <c r="AS526" s="328"/>
      <c r="AT526" s="328"/>
      <c r="AU526" s="328"/>
      <c r="AV526" s="328"/>
      <c r="AW526" s="328"/>
    </row>
    <row r="527" spans="10:49" ht="15">
      <c r="J527" s="328"/>
      <c r="K527" s="328"/>
      <c r="L527" s="328"/>
      <c r="M527" s="328"/>
      <c r="N527" s="328"/>
      <c r="O527" s="328"/>
      <c r="P527" s="328"/>
      <c r="Q527" s="328"/>
      <c r="R527" s="328"/>
      <c r="S527" s="328"/>
      <c r="T527" s="328"/>
      <c r="U527" s="328"/>
      <c r="V527" s="328"/>
      <c r="W527" s="328"/>
      <c r="X527" s="328"/>
      <c r="Y527" s="328"/>
      <c r="Z527" s="328"/>
      <c r="AA527" s="328"/>
      <c r="AB527" s="328"/>
      <c r="AC527" s="328"/>
      <c r="AD527" s="328"/>
      <c r="AE527" s="328"/>
      <c r="AF527" s="328"/>
      <c r="AG527" s="328"/>
      <c r="AH527" s="328"/>
      <c r="AI527" s="328"/>
      <c r="AJ527" s="328"/>
      <c r="AK527" s="328"/>
      <c r="AL527" s="328"/>
      <c r="AM527" s="328"/>
      <c r="AN527" s="328"/>
      <c r="AO527" s="328"/>
      <c r="AP527" s="328"/>
      <c r="AQ527" s="328"/>
      <c r="AR527" s="328"/>
      <c r="AS527" s="328"/>
      <c r="AT527" s="328"/>
      <c r="AU527" s="328"/>
      <c r="AV527" s="328"/>
      <c r="AW527" s="328"/>
    </row>
    <row r="528" spans="10:49" ht="15">
      <c r="J528" s="328"/>
      <c r="K528" s="328"/>
      <c r="L528" s="328"/>
      <c r="M528" s="328"/>
      <c r="N528" s="328"/>
      <c r="O528" s="328"/>
      <c r="P528" s="328"/>
      <c r="Q528" s="328"/>
      <c r="R528" s="328"/>
      <c r="S528" s="328"/>
      <c r="T528" s="328"/>
      <c r="U528" s="328"/>
      <c r="V528" s="328"/>
      <c r="W528" s="328"/>
      <c r="X528" s="328"/>
      <c r="Y528" s="328"/>
      <c r="Z528" s="328"/>
      <c r="AA528" s="328"/>
      <c r="AB528" s="328"/>
      <c r="AC528" s="328"/>
      <c r="AD528" s="328"/>
      <c r="AE528" s="328"/>
      <c r="AF528" s="328"/>
      <c r="AG528" s="328"/>
      <c r="AH528" s="328"/>
      <c r="AI528" s="328"/>
      <c r="AJ528" s="328"/>
      <c r="AK528" s="328"/>
      <c r="AL528" s="328"/>
      <c r="AM528" s="328"/>
      <c r="AN528" s="328"/>
      <c r="AO528" s="328"/>
      <c r="AP528" s="328"/>
      <c r="AQ528" s="328"/>
      <c r="AR528" s="328"/>
      <c r="AS528" s="328"/>
      <c r="AT528" s="328"/>
      <c r="AU528" s="328"/>
      <c r="AV528" s="328"/>
      <c r="AW528" s="328"/>
    </row>
    <row r="529" spans="10:49" ht="15">
      <c r="J529" s="328"/>
      <c r="K529" s="328"/>
      <c r="L529" s="328"/>
      <c r="M529" s="328"/>
      <c r="N529" s="328"/>
      <c r="O529" s="328"/>
      <c r="P529" s="328"/>
      <c r="Q529" s="328"/>
      <c r="R529" s="328"/>
      <c r="S529" s="328"/>
      <c r="T529" s="328"/>
      <c r="U529" s="328"/>
      <c r="V529" s="328"/>
      <c r="W529" s="328"/>
      <c r="X529" s="328"/>
      <c r="Y529" s="328"/>
      <c r="Z529" s="328"/>
      <c r="AA529" s="328"/>
      <c r="AB529" s="328"/>
      <c r="AC529" s="328"/>
      <c r="AD529" s="328"/>
      <c r="AE529" s="328"/>
      <c r="AF529" s="328"/>
      <c r="AG529" s="328"/>
      <c r="AH529" s="328"/>
      <c r="AI529" s="328"/>
      <c r="AJ529" s="328"/>
      <c r="AK529" s="328"/>
      <c r="AL529" s="328"/>
      <c r="AM529" s="328"/>
      <c r="AN529" s="328"/>
      <c r="AO529" s="328"/>
      <c r="AP529" s="328"/>
      <c r="AQ529" s="328"/>
      <c r="AR529" s="328"/>
      <c r="AS529" s="328"/>
      <c r="AT529" s="328"/>
      <c r="AU529" s="328"/>
      <c r="AV529" s="328"/>
      <c r="AW529" s="328"/>
    </row>
    <row r="530" spans="10:49" ht="15">
      <c r="J530" s="328"/>
      <c r="K530" s="328"/>
      <c r="L530" s="328"/>
      <c r="M530" s="328"/>
      <c r="N530" s="328"/>
      <c r="O530" s="328"/>
      <c r="P530" s="328"/>
      <c r="Q530" s="328"/>
      <c r="R530" s="328"/>
      <c r="S530" s="328"/>
      <c r="T530" s="328"/>
      <c r="U530" s="328"/>
      <c r="V530" s="328"/>
      <c r="W530" s="328"/>
      <c r="X530" s="328"/>
      <c r="Y530" s="328"/>
      <c r="Z530" s="328"/>
      <c r="AA530" s="328"/>
      <c r="AB530" s="328"/>
      <c r="AC530" s="328"/>
      <c r="AD530" s="328"/>
      <c r="AE530" s="328"/>
      <c r="AF530" s="328"/>
      <c r="AG530" s="328"/>
      <c r="AH530" s="328"/>
      <c r="AI530" s="328"/>
      <c r="AJ530" s="328"/>
      <c r="AK530" s="328"/>
      <c r="AL530" s="328"/>
      <c r="AM530" s="328"/>
      <c r="AN530" s="328"/>
      <c r="AO530" s="328"/>
      <c r="AP530" s="328"/>
      <c r="AQ530" s="328"/>
      <c r="AR530" s="328"/>
      <c r="AS530" s="328"/>
      <c r="AT530" s="328"/>
      <c r="AU530" s="328"/>
      <c r="AV530" s="328"/>
      <c r="AW530" s="328"/>
    </row>
    <row r="531" spans="10:49" ht="15">
      <c r="J531" s="328"/>
      <c r="K531" s="328"/>
      <c r="L531" s="328"/>
      <c r="M531" s="328"/>
      <c r="N531" s="328"/>
      <c r="O531" s="328"/>
      <c r="P531" s="328"/>
      <c r="Q531" s="328"/>
      <c r="R531" s="328"/>
      <c r="S531" s="328"/>
      <c r="T531" s="328"/>
      <c r="U531" s="328"/>
      <c r="V531" s="328"/>
      <c r="W531" s="328"/>
      <c r="X531" s="328"/>
      <c r="Y531" s="328"/>
      <c r="Z531" s="328"/>
      <c r="AA531" s="328"/>
      <c r="AB531" s="328"/>
      <c r="AC531" s="328"/>
      <c r="AD531" s="328"/>
      <c r="AE531" s="328"/>
      <c r="AF531" s="328"/>
      <c r="AG531" s="328"/>
      <c r="AH531" s="328"/>
      <c r="AI531" s="328"/>
      <c r="AJ531" s="328"/>
      <c r="AK531" s="328"/>
      <c r="AL531" s="328"/>
      <c r="AM531" s="328"/>
      <c r="AN531" s="328"/>
      <c r="AO531" s="328"/>
      <c r="AP531" s="328"/>
      <c r="AQ531" s="328"/>
      <c r="AR531" s="328"/>
      <c r="AS531" s="328"/>
      <c r="AT531" s="328"/>
      <c r="AU531" s="328"/>
      <c r="AV531" s="328"/>
      <c r="AW531" s="328"/>
    </row>
    <row r="532" spans="10:49" ht="15">
      <c r="J532" s="328"/>
      <c r="K532" s="328"/>
      <c r="L532" s="328"/>
      <c r="M532" s="328"/>
      <c r="N532" s="328"/>
      <c r="O532" s="328"/>
      <c r="P532" s="328"/>
      <c r="Q532" s="328"/>
      <c r="R532" s="328"/>
      <c r="S532" s="328"/>
      <c r="T532" s="328"/>
      <c r="U532" s="328"/>
      <c r="V532" s="328"/>
      <c r="W532" s="328"/>
      <c r="X532" s="328"/>
      <c r="Y532" s="328"/>
      <c r="Z532" s="328"/>
      <c r="AA532" s="328"/>
      <c r="AB532" s="328"/>
      <c r="AC532" s="328"/>
      <c r="AD532" s="328"/>
      <c r="AE532" s="328"/>
      <c r="AF532" s="328"/>
      <c r="AG532" s="328"/>
      <c r="AH532" s="328"/>
      <c r="AI532" s="328"/>
      <c r="AJ532" s="328"/>
      <c r="AK532" s="328"/>
      <c r="AL532" s="328"/>
      <c r="AM532" s="328"/>
      <c r="AN532" s="328"/>
      <c r="AO532" s="328"/>
      <c r="AP532" s="328"/>
      <c r="AQ532" s="328"/>
      <c r="AR532" s="328"/>
      <c r="AS532" s="328"/>
      <c r="AT532" s="328"/>
      <c r="AU532" s="328"/>
      <c r="AV532" s="328"/>
      <c r="AW532" s="328"/>
    </row>
    <row r="533" spans="10:49" ht="15">
      <c r="J533" s="328"/>
      <c r="K533" s="328"/>
      <c r="L533" s="328"/>
      <c r="M533" s="328"/>
      <c r="N533" s="328"/>
      <c r="O533" s="328"/>
      <c r="P533" s="328"/>
      <c r="Q533" s="328"/>
      <c r="R533" s="328"/>
      <c r="S533" s="328"/>
      <c r="T533" s="328"/>
      <c r="U533" s="328"/>
      <c r="V533" s="328"/>
      <c r="W533" s="328"/>
      <c r="X533" s="328"/>
      <c r="Y533" s="328"/>
      <c r="Z533" s="328"/>
      <c r="AA533" s="328"/>
      <c r="AB533" s="328"/>
      <c r="AC533" s="328"/>
      <c r="AD533" s="328"/>
      <c r="AE533" s="328"/>
      <c r="AF533" s="328"/>
      <c r="AG533" s="328"/>
      <c r="AH533" s="328"/>
      <c r="AI533" s="328"/>
      <c r="AJ533" s="328"/>
      <c r="AK533" s="328"/>
      <c r="AL533" s="328"/>
      <c r="AM533" s="328"/>
      <c r="AN533" s="328"/>
      <c r="AO533" s="328"/>
      <c r="AP533" s="328"/>
      <c r="AQ533" s="328"/>
      <c r="AR533" s="328"/>
      <c r="AS533" s="328"/>
      <c r="AT533" s="328"/>
      <c r="AU533" s="328"/>
      <c r="AV533" s="328"/>
      <c r="AW533" s="328"/>
    </row>
    <row r="534" spans="10:49" ht="15">
      <c r="J534" s="328"/>
      <c r="K534" s="328"/>
      <c r="L534" s="328"/>
      <c r="M534" s="328"/>
      <c r="N534" s="328"/>
      <c r="O534" s="328"/>
      <c r="P534" s="328"/>
      <c r="Q534" s="328"/>
      <c r="R534" s="328"/>
      <c r="S534" s="328"/>
      <c r="T534" s="328"/>
      <c r="U534" s="328"/>
      <c r="V534" s="328"/>
      <c r="W534" s="328"/>
      <c r="X534" s="328"/>
      <c r="Y534" s="328"/>
      <c r="Z534" s="328"/>
      <c r="AA534" s="328"/>
      <c r="AB534" s="328"/>
      <c r="AC534" s="328"/>
      <c r="AD534" s="328"/>
      <c r="AE534" s="328"/>
      <c r="AF534" s="328"/>
      <c r="AG534" s="328"/>
      <c r="AH534" s="328"/>
      <c r="AI534" s="328"/>
      <c r="AJ534" s="328"/>
      <c r="AK534" s="328"/>
      <c r="AL534" s="328"/>
      <c r="AM534" s="328"/>
      <c r="AN534" s="328"/>
      <c r="AO534" s="328"/>
      <c r="AP534" s="328"/>
      <c r="AQ534" s="328"/>
      <c r="AR534" s="328"/>
      <c r="AS534" s="328"/>
      <c r="AT534" s="328"/>
      <c r="AU534" s="328"/>
      <c r="AV534" s="328"/>
      <c r="AW534" s="328"/>
    </row>
    <row r="535" spans="10:49" ht="15">
      <c r="J535" s="328"/>
      <c r="K535" s="328"/>
      <c r="L535" s="328"/>
      <c r="M535" s="328"/>
      <c r="N535" s="328"/>
      <c r="O535" s="328"/>
      <c r="P535" s="328"/>
      <c r="Q535" s="328"/>
      <c r="R535" s="328"/>
      <c r="S535" s="328"/>
      <c r="T535" s="328"/>
      <c r="U535" s="328"/>
      <c r="V535" s="328"/>
      <c r="W535" s="328"/>
      <c r="X535" s="328"/>
      <c r="Y535" s="328"/>
      <c r="Z535" s="328"/>
      <c r="AA535" s="328"/>
      <c r="AB535" s="328"/>
      <c r="AC535" s="328"/>
      <c r="AD535" s="328"/>
      <c r="AE535" s="328"/>
      <c r="AF535" s="328"/>
      <c r="AG535" s="328"/>
      <c r="AH535" s="328"/>
      <c r="AI535" s="328"/>
      <c r="AJ535" s="328"/>
      <c r="AK535" s="328"/>
      <c r="AL535" s="328"/>
      <c r="AM535" s="328"/>
      <c r="AN535" s="328"/>
      <c r="AO535" s="328"/>
      <c r="AP535" s="328"/>
      <c r="AQ535" s="328"/>
      <c r="AR535" s="328"/>
      <c r="AS535" s="328"/>
      <c r="AT535" s="328"/>
      <c r="AU535" s="328"/>
      <c r="AV535" s="328"/>
      <c r="AW535" s="328"/>
    </row>
    <row r="536" spans="10:49" ht="15">
      <c r="J536" s="328"/>
      <c r="K536" s="328"/>
      <c r="L536" s="328"/>
      <c r="M536" s="328"/>
      <c r="N536" s="328"/>
      <c r="O536" s="328"/>
      <c r="P536" s="328"/>
      <c r="Q536" s="328"/>
      <c r="R536" s="328"/>
      <c r="S536" s="328"/>
      <c r="T536" s="328"/>
      <c r="U536" s="328"/>
      <c r="V536" s="328"/>
      <c r="W536" s="328"/>
      <c r="X536" s="328"/>
      <c r="Y536" s="328"/>
      <c r="Z536" s="328"/>
      <c r="AA536" s="328"/>
      <c r="AB536" s="328"/>
      <c r="AC536" s="328"/>
      <c r="AD536" s="328"/>
      <c r="AE536" s="328"/>
      <c r="AF536" s="328"/>
      <c r="AG536" s="328"/>
      <c r="AH536" s="328"/>
      <c r="AI536" s="328"/>
      <c r="AJ536" s="328"/>
      <c r="AK536" s="328"/>
      <c r="AL536" s="328"/>
      <c r="AM536" s="328"/>
      <c r="AN536" s="328"/>
      <c r="AO536" s="328"/>
      <c r="AP536" s="328"/>
      <c r="AQ536" s="328"/>
      <c r="AR536" s="328"/>
      <c r="AS536" s="328"/>
      <c r="AT536" s="328"/>
      <c r="AU536" s="328"/>
      <c r="AV536" s="328"/>
      <c r="AW536" s="328"/>
    </row>
    <row r="537" spans="10:49" ht="15">
      <c r="J537" s="328"/>
      <c r="K537" s="328"/>
      <c r="L537" s="328"/>
      <c r="M537" s="328"/>
      <c r="N537" s="328"/>
      <c r="O537" s="328"/>
      <c r="P537" s="328"/>
      <c r="Q537" s="328"/>
      <c r="R537" s="328"/>
      <c r="S537" s="328"/>
      <c r="T537" s="328"/>
      <c r="U537" s="328"/>
      <c r="V537" s="328"/>
      <c r="W537" s="328"/>
      <c r="X537" s="328"/>
      <c r="Y537" s="328"/>
      <c r="Z537" s="328"/>
      <c r="AA537" s="328"/>
      <c r="AB537" s="328"/>
      <c r="AC537" s="328"/>
      <c r="AD537" s="328"/>
      <c r="AE537" s="328"/>
      <c r="AF537" s="328"/>
      <c r="AG537" s="328"/>
      <c r="AH537" s="328"/>
      <c r="AI537" s="328"/>
      <c r="AJ537" s="328"/>
      <c r="AK537" s="328"/>
      <c r="AL537" s="328"/>
      <c r="AM537" s="328"/>
      <c r="AN537" s="328"/>
      <c r="AO537" s="328"/>
      <c r="AP537" s="328"/>
      <c r="AQ537" s="328"/>
      <c r="AR537" s="328"/>
      <c r="AS537" s="328"/>
      <c r="AT537" s="328"/>
      <c r="AU537" s="328"/>
      <c r="AV537" s="328"/>
      <c r="AW537" s="328"/>
    </row>
    <row r="538" spans="10:49" ht="15">
      <c r="J538" s="328"/>
      <c r="K538" s="328"/>
      <c r="L538" s="328"/>
      <c r="M538" s="328"/>
      <c r="N538" s="328"/>
      <c r="O538" s="328"/>
      <c r="P538" s="328"/>
      <c r="Q538" s="328"/>
      <c r="R538" s="328"/>
      <c r="S538" s="328"/>
      <c r="T538" s="328"/>
      <c r="U538" s="328"/>
      <c r="V538" s="328"/>
      <c r="W538" s="328"/>
      <c r="X538" s="328"/>
      <c r="Y538" s="328"/>
      <c r="Z538" s="328"/>
      <c r="AA538" s="328"/>
      <c r="AB538" s="328"/>
      <c r="AC538" s="328"/>
      <c r="AD538" s="328"/>
      <c r="AE538" s="328"/>
      <c r="AF538" s="328"/>
      <c r="AG538" s="328"/>
      <c r="AH538" s="328"/>
      <c r="AI538" s="328"/>
      <c r="AJ538" s="328"/>
      <c r="AK538" s="328"/>
      <c r="AL538" s="328"/>
      <c r="AM538" s="328"/>
      <c r="AN538" s="328"/>
      <c r="AO538" s="328"/>
      <c r="AP538" s="328"/>
      <c r="AQ538" s="328"/>
      <c r="AR538" s="328"/>
      <c r="AS538" s="328"/>
      <c r="AT538" s="328"/>
      <c r="AU538" s="328"/>
      <c r="AV538" s="328"/>
      <c r="AW538" s="328"/>
    </row>
    <row r="539" spans="10:49" ht="15">
      <c r="J539" s="328"/>
      <c r="K539" s="328"/>
      <c r="L539" s="328"/>
      <c r="M539" s="328"/>
      <c r="N539" s="328"/>
      <c r="O539" s="328"/>
      <c r="P539" s="328"/>
      <c r="Q539" s="328"/>
      <c r="R539" s="328"/>
      <c r="S539" s="328"/>
      <c r="T539" s="328"/>
      <c r="U539" s="328"/>
      <c r="V539" s="328"/>
      <c r="W539" s="328"/>
      <c r="X539" s="328"/>
      <c r="Y539" s="328"/>
      <c r="Z539" s="328"/>
      <c r="AA539" s="328"/>
      <c r="AB539" s="328"/>
      <c r="AC539" s="328"/>
      <c r="AD539" s="328"/>
      <c r="AE539" s="328"/>
      <c r="AF539" s="328"/>
      <c r="AG539" s="328"/>
      <c r="AH539" s="328"/>
      <c r="AI539" s="328"/>
      <c r="AJ539" s="328"/>
      <c r="AK539" s="328"/>
      <c r="AL539" s="328"/>
      <c r="AM539" s="328"/>
      <c r="AN539" s="328"/>
      <c r="AO539" s="328"/>
      <c r="AP539" s="328"/>
      <c r="AQ539" s="328"/>
      <c r="AR539" s="328"/>
      <c r="AS539" s="328"/>
      <c r="AT539" s="328"/>
      <c r="AU539" s="328"/>
      <c r="AV539" s="328"/>
      <c r="AW539" s="328"/>
    </row>
    <row r="540" spans="10:49" ht="15">
      <c r="J540" s="328"/>
      <c r="K540" s="328"/>
      <c r="L540" s="328"/>
      <c r="M540" s="328"/>
      <c r="N540" s="328"/>
      <c r="O540" s="328"/>
      <c r="P540" s="328"/>
      <c r="Q540" s="328"/>
      <c r="R540" s="328"/>
      <c r="S540" s="328"/>
      <c r="T540" s="328"/>
      <c r="U540" s="328"/>
      <c r="V540" s="328"/>
      <c r="W540" s="328"/>
      <c r="X540" s="328"/>
      <c r="Y540" s="328"/>
      <c r="Z540" s="328"/>
      <c r="AA540" s="328"/>
      <c r="AB540" s="328"/>
      <c r="AC540" s="328"/>
      <c r="AD540" s="328"/>
      <c r="AE540" s="328"/>
      <c r="AF540" s="328"/>
      <c r="AG540" s="328"/>
      <c r="AH540" s="328"/>
      <c r="AI540" s="328"/>
      <c r="AJ540" s="328"/>
      <c r="AK540" s="328"/>
      <c r="AL540" s="328"/>
      <c r="AM540" s="328"/>
      <c r="AN540" s="328"/>
      <c r="AO540" s="328"/>
      <c r="AP540" s="328"/>
      <c r="AQ540" s="328"/>
      <c r="AR540" s="328"/>
      <c r="AS540" s="328"/>
      <c r="AT540" s="328"/>
      <c r="AU540" s="328"/>
      <c r="AV540" s="328"/>
      <c r="AW540" s="328"/>
    </row>
    <row r="541" spans="10:49" ht="15">
      <c r="J541" s="328"/>
      <c r="K541" s="328"/>
      <c r="L541" s="328"/>
      <c r="M541" s="328"/>
      <c r="N541" s="328"/>
      <c r="O541" s="328"/>
      <c r="P541" s="328"/>
      <c r="Q541" s="328"/>
      <c r="R541" s="328"/>
      <c r="S541" s="328"/>
      <c r="T541" s="328"/>
      <c r="U541" s="328"/>
      <c r="V541" s="328"/>
      <c r="W541" s="328"/>
      <c r="X541" s="328"/>
      <c r="Y541" s="328"/>
      <c r="Z541" s="328"/>
      <c r="AA541" s="328"/>
      <c r="AB541" s="328"/>
      <c r="AC541" s="328"/>
      <c r="AD541" s="328"/>
      <c r="AE541" s="328"/>
      <c r="AF541" s="328"/>
      <c r="AG541" s="328"/>
      <c r="AH541" s="328"/>
      <c r="AI541" s="328"/>
      <c r="AJ541" s="328"/>
      <c r="AK541" s="328"/>
      <c r="AL541" s="328"/>
      <c r="AM541" s="328"/>
      <c r="AN541" s="328"/>
      <c r="AO541" s="328"/>
      <c r="AP541" s="328"/>
      <c r="AQ541" s="328"/>
      <c r="AR541" s="328"/>
      <c r="AS541" s="328"/>
      <c r="AT541" s="328"/>
      <c r="AU541" s="328"/>
      <c r="AV541" s="328"/>
      <c r="AW541" s="328"/>
    </row>
    <row r="542" spans="10:49" ht="15">
      <c r="J542" s="328"/>
      <c r="K542" s="328"/>
      <c r="L542" s="328"/>
      <c r="M542" s="328"/>
      <c r="N542" s="328"/>
      <c r="O542" s="328"/>
      <c r="P542" s="328"/>
      <c r="Q542" s="328"/>
      <c r="R542" s="328"/>
      <c r="S542" s="328"/>
      <c r="T542" s="328"/>
      <c r="U542" s="328"/>
      <c r="V542" s="328"/>
      <c r="W542" s="328"/>
      <c r="X542" s="328"/>
      <c r="Y542" s="328"/>
      <c r="Z542" s="328"/>
      <c r="AA542" s="328"/>
      <c r="AB542" s="328"/>
      <c r="AC542" s="328"/>
      <c r="AD542" s="328"/>
      <c r="AE542" s="328"/>
      <c r="AF542" s="328"/>
      <c r="AG542" s="328"/>
      <c r="AH542" s="328"/>
      <c r="AI542" s="328"/>
      <c r="AJ542" s="328"/>
      <c r="AK542" s="328"/>
      <c r="AL542" s="328"/>
      <c r="AM542" s="328"/>
      <c r="AN542" s="328"/>
      <c r="AO542" s="328"/>
      <c r="AP542" s="328"/>
      <c r="AQ542" s="328"/>
      <c r="AR542" s="328"/>
      <c r="AS542" s="328"/>
      <c r="AT542" s="328"/>
      <c r="AU542" s="328"/>
      <c r="AV542" s="328"/>
      <c r="AW542" s="328"/>
    </row>
    <row r="543" spans="10:49" ht="15">
      <c r="J543" s="328"/>
      <c r="K543" s="328"/>
      <c r="L543" s="328"/>
      <c r="M543" s="328"/>
      <c r="N543" s="328"/>
      <c r="O543" s="328"/>
      <c r="P543" s="328"/>
      <c r="Q543" s="328"/>
      <c r="R543" s="328"/>
      <c r="S543" s="328"/>
      <c r="T543" s="328"/>
      <c r="U543" s="328"/>
      <c r="V543" s="328"/>
      <c r="W543" s="328"/>
      <c r="X543" s="328"/>
      <c r="Y543" s="328"/>
      <c r="Z543" s="328"/>
      <c r="AA543" s="328"/>
      <c r="AB543" s="328"/>
      <c r="AC543" s="328"/>
      <c r="AD543" s="328"/>
      <c r="AE543" s="328"/>
      <c r="AF543" s="328"/>
      <c r="AG543" s="328"/>
      <c r="AH543" s="328"/>
      <c r="AI543" s="328"/>
      <c r="AJ543" s="328"/>
      <c r="AK543" s="328"/>
      <c r="AL543" s="328"/>
      <c r="AM543" s="328"/>
      <c r="AN543" s="328"/>
      <c r="AO543" s="328"/>
      <c r="AP543" s="328"/>
      <c r="AQ543" s="328"/>
      <c r="AR543" s="328"/>
      <c r="AS543" s="328"/>
      <c r="AT543" s="328"/>
      <c r="AU543" s="328"/>
      <c r="AV543" s="328"/>
      <c r="AW543" s="328"/>
    </row>
    <row r="544" spans="10:49" ht="15">
      <c r="J544" s="328"/>
      <c r="K544" s="328"/>
      <c r="L544" s="328"/>
      <c r="M544" s="328"/>
      <c r="N544" s="328"/>
      <c r="O544" s="328"/>
      <c r="P544" s="328"/>
      <c r="Q544" s="328"/>
      <c r="R544" s="328"/>
      <c r="S544" s="328"/>
      <c r="T544" s="328"/>
      <c r="U544" s="328"/>
      <c r="V544" s="328"/>
      <c r="W544" s="328"/>
      <c r="X544" s="328"/>
      <c r="Y544" s="328"/>
      <c r="Z544" s="328"/>
      <c r="AA544" s="328"/>
      <c r="AB544" s="328"/>
      <c r="AC544" s="328"/>
      <c r="AD544" s="328"/>
      <c r="AE544" s="328"/>
      <c r="AF544" s="328"/>
      <c r="AG544" s="328"/>
      <c r="AH544" s="328"/>
      <c r="AI544" s="328"/>
      <c r="AJ544" s="328"/>
      <c r="AK544" s="328"/>
      <c r="AL544" s="328"/>
      <c r="AM544" s="328"/>
      <c r="AN544" s="328"/>
      <c r="AO544" s="328"/>
      <c r="AP544" s="328"/>
      <c r="AQ544" s="328"/>
      <c r="AR544" s="328"/>
      <c r="AS544" s="328"/>
      <c r="AT544" s="328"/>
      <c r="AU544" s="328"/>
      <c r="AV544" s="328"/>
      <c r="AW544" s="328"/>
    </row>
    <row r="545" spans="10:49" ht="15">
      <c r="J545" s="328"/>
      <c r="K545" s="328"/>
      <c r="L545" s="328"/>
      <c r="M545" s="328"/>
      <c r="N545" s="328"/>
      <c r="O545" s="328"/>
      <c r="P545" s="328"/>
      <c r="Q545" s="328"/>
      <c r="R545" s="328"/>
      <c r="S545" s="328"/>
      <c r="T545" s="328"/>
      <c r="U545" s="328"/>
      <c r="V545" s="328"/>
      <c r="W545" s="328"/>
      <c r="X545" s="328"/>
      <c r="Y545" s="328"/>
      <c r="Z545" s="328"/>
      <c r="AA545" s="328"/>
      <c r="AB545" s="328"/>
      <c r="AC545" s="328"/>
      <c r="AD545" s="328"/>
      <c r="AE545" s="328"/>
      <c r="AF545" s="328"/>
      <c r="AG545" s="328"/>
      <c r="AH545" s="328"/>
      <c r="AI545" s="328"/>
      <c r="AJ545" s="328"/>
      <c r="AK545" s="328"/>
      <c r="AL545" s="328"/>
      <c r="AM545" s="328"/>
      <c r="AN545" s="328"/>
      <c r="AO545" s="328"/>
      <c r="AP545" s="328"/>
      <c r="AQ545" s="328"/>
      <c r="AR545" s="328"/>
      <c r="AS545" s="328"/>
      <c r="AT545" s="328"/>
      <c r="AU545" s="328"/>
      <c r="AV545" s="328"/>
      <c r="AW545" s="328"/>
    </row>
    <row r="546" spans="10:49" ht="15">
      <c r="J546" s="328"/>
      <c r="K546" s="328"/>
      <c r="L546" s="328"/>
      <c r="M546" s="328"/>
      <c r="N546" s="328"/>
      <c r="O546" s="328"/>
      <c r="P546" s="328"/>
      <c r="Q546" s="328"/>
      <c r="R546" s="328"/>
      <c r="S546" s="328"/>
      <c r="T546" s="328"/>
      <c r="U546" s="328"/>
      <c r="V546" s="328"/>
      <c r="W546" s="328"/>
      <c r="X546" s="328"/>
      <c r="Y546" s="328"/>
      <c r="Z546" s="328"/>
      <c r="AA546" s="328"/>
      <c r="AB546" s="328"/>
      <c r="AC546" s="328"/>
      <c r="AD546" s="328"/>
      <c r="AE546" s="328"/>
      <c r="AF546" s="328"/>
      <c r="AG546" s="328"/>
      <c r="AH546" s="328"/>
      <c r="AI546" s="328"/>
      <c r="AJ546" s="328"/>
      <c r="AK546" s="328"/>
      <c r="AL546" s="328"/>
      <c r="AM546" s="328"/>
      <c r="AN546" s="328"/>
      <c r="AO546" s="328"/>
      <c r="AP546" s="328"/>
      <c r="AQ546" s="328"/>
      <c r="AR546" s="328"/>
      <c r="AS546" s="328"/>
      <c r="AT546" s="328"/>
      <c r="AU546" s="328"/>
      <c r="AV546" s="328"/>
      <c r="AW546" s="328"/>
    </row>
    <row r="547" spans="10:49" ht="15">
      <c r="J547" s="328"/>
      <c r="K547" s="328"/>
      <c r="L547" s="328"/>
      <c r="M547" s="328"/>
      <c r="N547" s="328"/>
      <c r="O547" s="328"/>
      <c r="P547" s="328"/>
      <c r="Q547" s="328"/>
      <c r="R547" s="328"/>
      <c r="S547" s="328"/>
      <c r="T547" s="328"/>
      <c r="U547" s="328"/>
      <c r="V547" s="328"/>
      <c r="W547" s="328"/>
      <c r="X547" s="328"/>
      <c r="Y547" s="328"/>
      <c r="Z547" s="328"/>
      <c r="AA547" s="328"/>
      <c r="AB547" s="328"/>
      <c r="AC547" s="328"/>
      <c r="AD547" s="328"/>
      <c r="AE547" s="328"/>
      <c r="AF547" s="328"/>
      <c r="AG547" s="328"/>
      <c r="AH547" s="328"/>
      <c r="AI547" s="328"/>
      <c r="AJ547" s="328"/>
      <c r="AK547" s="328"/>
      <c r="AL547" s="328"/>
      <c r="AM547" s="328"/>
      <c r="AN547" s="328"/>
      <c r="AO547" s="328"/>
      <c r="AP547" s="328"/>
      <c r="AQ547" s="328"/>
      <c r="AR547" s="328"/>
      <c r="AS547" s="328"/>
      <c r="AT547" s="328"/>
      <c r="AU547" s="328"/>
      <c r="AV547" s="328"/>
      <c r="AW547" s="328"/>
    </row>
    <row r="548" spans="10:49" ht="15">
      <c r="J548" s="328"/>
      <c r="K548" s="328"/>
      <c r="L548" s="328"/>
      <c r="M548" s="328"/>
      <c r="N548" s="328"/>
      <c r="O548" s="328"/>
      <c r="P548" s="328"/>
      <c r="Q548" s="328"/>
      <c r="R548" s="328"/>
      <c r="S548" s="328"/>
      <c r="T548" s="328"/>
      <c r="U548" s="328"/>
      <c r="V548" s="328"/>
      <c r="W548" s="328"/>
      <c r="X548" s="328"/>
      <c r="Y548" s="328"/>
      <c r="Z548" s="328"/>
      <c r="AA548" s="328"/>
      <c r="AB548" s="328"/>
      <c r="AC548" s="328"/>
      <c r="AD548" s="328"/>
      <c r="AE548" s="328"/>
      <c r="AF548" s="328"/>
      <c r="AG548" s="328"/>
      <c r="AH548" s="328"/>
      <c r="AI548" s="328"/>
      <c r="AJ548" s="328"/>
      <c r="AK548" s="328"/>
      <c r="AL548" s="328"/>
      <c r="AM548" s="328"/>
      <c r="AN548" s="328"/>
      <c r="AO548" s="328"/>
      <c r="AP548" s="328"/>
      <c r="AQ548" s="328"/>
      <c r="AR548" s="328"/>
      <c r="AS548" s="328"/>
      <c r="AT548" s="328"/>
      <c r="AU548" s="328"/>
      <c r="AV548" s="328"/>
      <c r="AW548" s="328"/>
    </row>
    <row r="549" spans="10:49" ht="15">
      <c r="J549" s="328"/>
      <c r="K549" s="328"/>
      <c r="L549" s="328"/>
      <c r="M549" s="328"/>
      <c r="N549" s="328"/>
      <c r="O549" s="328"/>
      <c r="P549" s="328"/>
      <c r="Q549" s="328"/>
      <c r="R549" s="328"/>
      <c r="S549" s="328"/>
      <c r="T549" s="328"/>
      <c r="U549" s="328"/>
      <c r="V549" s="328"/>
      <c r="W549" s="328"/>
      <c r="X549" s="328"/>
      <c r="Y549" s="328"/>
      <c r="Z549" s="328"/>
      <c r="AA549" s="328"/>
      <c r="AB549" s="328"/>
      <c r="AC549" s="328"/>
      <c r="AD549" s="328"/>
      <c r="AE549" s="328"/>
      <c r="AF549" s="328"/>
      <c r="AG549" s="328"/>
      <c r="AH549" s="328"/>
      <c r="AI549" s="328"/>
      <c r="AJ549" s="328"/>
      <c r="AK549" s="328"/>
      <c r="AL549" s="328"/>
      <c r="AM549" s="328"/>
      <c r="AN549" s="328"/>
      <c r="AO549" s="328"/>
      <c r="AP549" s="328"/>
      <c r="AQ549" s="328"/>
      <c r="AR549" s="328"/>
      <c r="AS549" s="328"/>
      <c r="AT549" s="328"/>
      <c r="AU549" s="328"/>
      <c r="AV549" s="328"/>
      <c r="AW549" s="328"/>
    </row>
    <row r="550" spans="10:49" ht="15">
      <c r="J550" s="328"/>
      <c r="K550" s="328"/>
      <c r="L550" s="328"/>
      <c r="M550" s="328"/>
      <c r="N550" s="328"/>
      <c r="O550" s="328"/>
      <c r="P550" s="328"/>
      <c r="Q550" s="328"/>
      <c r="R550" s="328"/>
      <c r="S550" s="328"/>
      <c r="T550" s="328"/>
      <c r="U550" s="328"/>
      <c r="V550" s="328"/>
      <c r="W550" s="328"/>
      <c r="X550" s="328"/>
      <c r="Y550" s="328"/>
      <c r="Z550" s="328"/>
      <c r="AA550" s="328"/>
      <c r="AB550" s="328"/>
      <c r="AC550" s="328"/>
      <c r="AD550" s="328"/>
      <c r="AE550" s="328"/>
      <c r="AF550" s="328"/>
      <c r="AG550" s="328"/>
      <c r="AH550" s="328"/>
      <c r="AI550" s="328"/>
      <c r="AJ550" s="328"/>
      <c r="AK550" s="328"/>
      <c r="AL550" s="328"/>
      <c r="AM550" s="328"/>
      <c r="AN550" s="328"/>
      <c r="AO550" s="328"/>
      <c r="AP550" s="328"/>
      <c r="AQ550" s="328"/>
      <c r="AR550" s="328"/>
      <c r="AS550" s="328"/>
      <c r="AT550" s="328"/>
      <c r="AU550" s="328"/>
      <c r="AV550" s="328"/>
      <c r="AW550" s="328"/>
    </row>
    <row r="551" spans="10:49" ht="15">
      <c r="J551" s="328"/>
      <c r="K551" s="328"/>
      <c r="L551" s="328"/>
      <c r="M551" s="328"/>
      <c r="N551" s="328"/>
      <c r="O551" s="328"/>
      <c r="P551" s="328"/>
      <c r="Q551" s="328"/>
      <c r="R551" s="328"/>
      <c r="S551" s="328"/>
      <c r="T551" s="328"/>
      <c r="U551" s="328"/>
      <c r="V551" s="328"/>
      <c r="W551" s="328"/>
      <c r="X551" s="328"/>
      <c r="Y551" s="328"/>
      <c r="Z551" s="328"/>
      <c r="AA551" s="328"/>
      <c r="AB551" s="328"/>
      <c r="AC551" s="328"/>
      <c r="AD551" s="328"/>
      <c r="AE551" s="328"/>
      <c r="AF551" s="328"/>
      <c r="AG551" s="328"/>
      <c r="AH551" s="328"/>
      <c r="AI551" s="328"/>
      <c r="AJ551" s="328"/>
      <c r="AK551" s="328"/>
      <c r="AL551" s="328"/>
      <c r="AM551" s="328"/>
      <c r="AN551" s="328"/>
      <c r="AO551" s="328"/>
      <c r="AP551" s="328"/>
      <c r="AQ551" s="328"/>
      <c r="AR551" s="328"/>
      <c r="AS551" s="328"/>
      <c r="AT551" s="328"/>
      <c r="AU551" s="328"/>
      <c r="AV551" s="328"/>
      <c r="AW551" s="328"/>
    </row>
    <row r="552" spans="10:49" ht="15">
      <c r="J552" s="328"/>
      <c r="K552" s="328"/>
      <c r="L552" s="328"/>
      <c r="M552" s="328"/>
      <c r="N552" s="328"/>
      <c r="O552" s="328"/>
      <c r="P552" s="328"/>
      <c r="Q552" s="328"/>
      <c r="R552" s="328"/>
      <c r="S552" s="328"/>
      <c r="T552" s="328"/>
      <c r="U552" s="328"/>
      <c r="V552" s="328"/>
      <c r="W552" s="328"/>
      <c r="X552" s="328"/>
      <c r="Y552" s="328"/>
      <c r="Z552" s="328"/>
      <c r="AA552" s="328"/>
      <c r="AB552" s="328"/>
      <c r="AC552" s="328"/>
      <c r="AD552" s="328"/>
      <c r="AE552" s="328"/>
      <c r="AF552" s="328"/>
      <c r="AG552" s="328"/>
      <c r="AH552" s="328"/>
      <c r="AI552" s="328"/>
      <c r="AJ552" s="328"/>
      <c r="AK552" s="328"/>
      <c r="AL552" s="328"/>
      <c r="AM552" s="328"/>
      <c r="AN552" s="328"/>
      <c r="AO552" s="328"/>
      <c r="AP552" s="328"/>
      <c r="AQ552" s="328"/>
      <c r="AR552" s="328"/>
      <c r="AS552" s="328"/>
      <c r="AT552" s="328"/>
      <c r="AU552" s="328"/>
      <c r="AV552" s="328"/>
      <c r="AW552" s="328"/>
    </row>
    <row r="553" spans="10:49" ht="15">
      <c r="J553" s="328"/>
      <c r="K553" s="328"/>
      <c r="L553" s="328"/>
      <c r="M553" s="328"/>
      <c r="N553" s="328"/>
      <c r="O553" s="328"/>
      <c r="P553" s="328"/>
      <c r="Q553" s="328"/>
      <c r="R553" s="328"/>
      <c r="S553" s="328"/>
      <c r="T553" s="328"/>
      <c r="U553" s="328"/>
      <c r="V553" s="328"/>
      <c r="W553" s="328"/>
      <c r="X553" s="328"/>
      <c r="Y553" s="328"/>
      <c r="Z553" s="328"/>
      <c r="AA553" s="328"/>
      <c r="AB553" s="328"/>
      <c r="AC553" s="328"/>
      <c r="AD553" s="328"/>
      <c r="AE553" s="328"/>
      <c r="AF553" s="328"/>
      <c r="AG553" s="328"/>
      <c r="AH553" s="328"/>
      <c r="AI553" s="328"/>
      <c r="AJ553" s="328"/>
      <c r="AK553" s="328"/>
      <c r="AL553" s="328"/>
      <c r="AM553" s="328"/>
      <c r="AN553" s="328"/>
      <c r="AO553" s="328"/>
      <c r="AP553" s="328"/>
      <c r="AQ553" s="328"/>
      <c r="AR553" s="328"/>
      <c r="AS553" s="328"/>
      <c r="AT553" s="328"/>
      <c r="AU553" s="328"/>
      <c r="AV553" s="328"/>
      <c r="AW553" s="328"/>
    </row>
    <row r="554" spans="10:49" ht="15">
      <c r="J554" s="328"/>
      <c r="K554" s="328"/>
      <c r="L554" s="328"/>
      <c r="M554" s="328"/>
      <c r="N554" s="328"/>
      <c r="O554" s="328"/>
      <c r="P554" s="328"/>
      <c r="Q554" s="328"/>
      <c r="R554" s="328"/>
      <c r="S554" s="328"/>
      <c r="T554" s="328"/>
      <c r="U554" s="328"/>
      <c r="V554" s="328"/>
      <c r="W554" s="328"/>
      <c r="X554" s="328"/>
      <c r="Y554" s="328"/>
      <c r="Z554" s="328"/>
      <c r="AA554" s="328"/>
      <c r="AB554" s="328"/>
      <c r="AC554" s="328"/>
      <c r="AD554" s="328"/>
      <c r="AE554" s="328"/>
      <c r="AF554" s="328"/>
      <c r="AG554" s="328"/>
      <c r="AH554" s="328"/>
      <c r="AI554" s="328"/>
      <c r="AJ554" s="328"/>
      <c r="AK554" s="328"/>
      <c r="AL554" s="328"/>
      <c r="AM554" s="328"/>
      <c r="AN554" s="328"/>
      <c r="AO554" s="328"/>
      <c r="AP554" s="328"/>
      <c r="AQ554" s="328"/>
      <c r="AR554" s="328"/>
      <c r="AS554" s="328"/>
      <c r="AT554" s="328"/>
      <c r="AU554" s="328"/>
      <c r="AV554" s="328"/>
      <c r="AW554" s="328"/>
    </row>
    <row r="555" spans="10:49" ht="15">
      <c r="J555" s="328"/>
      <c r="K555" s="328"/>
      <c r="L555" s="328"/>
      <c r="M555" s="328"/>
      <c r="N555" s="328"/>
      <c r="O555" s="328"/>
      <c r="P555" s="328"/>
      <c r="Q555" s="328"/>
      <c r="R555" s="328"/>
      <c r="S555" s="328"/>
      <c r="T555" s="328"/>
      <c r="U555" s="328"/>
      <c r="V555" s="328"/>
      <c r="W555" s="328"/>
      <c r="X555" s="328"/>
      <c r="Y555" s="328"/>
      <c r="Z555" s="328"/>
      <c r="AA555" s="328"/>
      <c r="AB555" s="328"/>
      <c r="AC555" s="328"/>
      <c r="AD555" s="328"/>
      <c r="AE555" s="328"/>
      <c r="AF555" s="328"/>
      <c r="AG555" s="328"/>
      <c r="AH555" s="328"/>
      <c r="AI555" s="328"/>
      <c r="AJ555" s="328"/>
      <c r="AK555" s="328"/>
      <c r="AL555" s="328"/>
      <c r="AM555" s="328"/>
      <c r="AN555" s="328"/>
      <c r="AO555" s="328"/>
      <c r="AP555" s="328"/>
      <c r="AQ555" s="328"/>
      <c r="AR555" s="328"/>
      <c r="AS555" s="328"/>
      <c r="AT555" s="328"/>
      <c r="AU555" s="328"/>
      <c r="AV555" s="328"/>
      <c r="AW555" s="328"/>
    </row>
    <row r="556" spans="10:49" ht="15">
      <c r="J556" s="328"/>
      <c r="K556" s="328"/>
      <c r="L556" s="328"/>
      <c r="M556" s="328"/>
      <c r="N556" s="328"/>
      <c r="O556" s="328"/>
      <c r="P556" s="328"/>
      <c r="Q556" s="328"/>
      <c r="R556" s="328"/>
      <c r="S556" s="328"/>
      <c r="T556" s="328"/>
      <c r="U556" s="328"/>
      <c r="V556" s="328"/>
      <c r="W556" s="328"/>
      <c r="X556" s="328"/>
      <c r="Y556" s="328"/>
      <c r="Z556" s="328"/>
      <c r="AA556" s="328"/>
      <c r="AB556" s="328"/>
      <c r="AC556" s="328"/>
      <c r="AD556" s="328"/>
      <c r="AE556" s="328"/>
      <c r="AF556" s="328"/>
      <c r="AG556" s="328"/>
      <c r="AH556" s="328"/>
      <c r="AI556" s="328"/>
      <c r="AJ556" s="328"/>
      <c r="AK556" s="328"/>
      <c r="AL556" s="328"/>
      <c r="AM556" s="328"/>
      <c r="AN556" s="328"/>
      <c r="AO556" s="328"/>
      <c r="AP556" s="328"/>
      <c r="AQ556" s="328"/>
      <c r="AR556" s="328"/>
      <c r="AS556" s="328"/>
      <c r="AT556" s="328"/>
      <c r="AU556" s="328"/>
      <c r="AV556" s="328"/>
      <c r="AW556" s="328"/>
    </row>
    <row r="557" spans="10:49" ht="15">
      <c r="J557" s="328"/>
      <c r="K557" s="328"/>
      <c r="L557" s="328"/>
      <c r="M557" s="328"/>
      <c r="N557" s="328"/>
      <c r="O557" s="328"/>
      <c r="P557" s="328"/>
      <c r="Q557" s="328"/>
      <c r="R557" s="328"/>
      <c r="S557" s="328"/>
      <c r="T557" s="328"/>
      <c r="U557" s="328"/>
      <c r="V557" s="328"/>
      <c r="W557" s="328"/>
      <c r="X557" s="328"/>
      <c r="Y557" s="328"/>
      <c r="Z557" s="328"/>
      <c r="AA557" s="328"/>
      <c r="AB557" s="328"/>
      <c r="AC557" s="328"/>
      <c r="AD557" s="328"/>
      <c r="AE557" s="328"/>
      <c r="AF557" s="328"/>
      <c r="AG557" s="328"/>
      <c r="AH557" s="328"/>
      <c r="AI557" s="328"/>
      <c r="AJ557" s="328"/>
      <c r="AK557" s="328"/>
      <c r="AL557" s="328"/>
      <c r="AM557" s="328"/>
      <c r="AN557" s="328"/>
      <c r="AO557" s="328"/>
      <c r="AP557" s="328"/>
      <c r="AQ557" s="328"/>
      <c r="AR557" s="328"/>
      <c r="AS557" s="328"/>
      <c r="AT557" s="328"/>
      <c r="AU557" s="328"/>
      <c r="AV557" s="328"/>
      <c r="AW557" s="328"/>
    </row>
    <row r="558" spans="10:49" ht="15">
      <c r="J558" s="328"/>
      <c r="K558" s="328"/>
      <c r="L558" s="328"/>
      <c r="M558" s="328"/>
      <c r="N558" s="328"/>
      <c r="O558" s="328"/>
      <c r="P558" s="328"/>
      <c r="Q558" s="328"/>
      <c r="R558" s="328"/>
      <c r="S558" s="328"/>
      <c r="T558" s="328"/>
      <c r="U558" s="328"/>
      <c r="V558" s="328"/>
      <c r="W558" s="328"/>
      <c r="X558" s="328"/>
      <c r="Y558" s="328"/>
      <c r="Z558" s="328"/>
      <c r="AA558" s="328"/>
      <c r="AB558" s="328"/>
      <c r="AC558" s="328"/>
      <c r="AD558" s="328"/>
      <c r="AE558" s="328"/>
      <c r="AF558" s="328"/>
      <c r="AG558" s="328"/>
      <c r="AH558" s="328"/>
      <c r="AI558" s="328"/>
      <c r="AJ558" s="328"/>
      <c r="AK558" s="328"/>
      <c r="AL558" s="328"/>
      <c r="AM558" s="328"/>
      <c r="AN558" s="328"/>
      <c r="AO558" s="328"/>
      <c r="AP558" s="328"/>
      <c r="AQ558" s="328"/>
      <c r="AR558" s="328"/>
      <c r="AS558" s="328"/>
      <c r="AT558" s="328"/>
      <c r="AU558" s="328"/>
      <c r="AV558" s="328"/>
      <c r="AW558" s="328"/>
    </row>
    <row r="559" spans="10:49" ht="15">
      <c r="J559" s="328"/>
      <c r="K559" s="328"/>
      <c r="L559" s="328"/>
      <c r="M559" s="328"/>
      <c r="N559" s="328"/>
      <c r="O559" s="328"/>
      <c r="P559" s="328"/>
      <c r="Q559" s="328"/>
      <c r="R559" s="328"/>
      <c r="S559" s="328"/>
      <c r="T559" s="328"/>
      <c r="U559" s="328"/>
      <c r="V559" s="328"/>
      <c r="W559" s="328"/>
      <c r="X559" s="328"/>
      <c r="Y559" s="328"/>
      <c r="Z559" s="328"/>
      <c r="AA559" s="328"/>
      <c r="AB559" s="328"/>
      <c r="AC559" s="328"/>
      <c r="AD559" s="328"/>
      <c r="AE559" s="328"/>
      <c r="AF559" s="328"/>
      <c r="AG559" s="328"/>
      <c r="AH559" s="328"/>
      <c r="AI559" s="328"/>
      <c r="AJ559" s="328"/>
      <c r="AK559" s="328"/>
      <c r="AL559" s="328"/>
      <c r="AM559" s="328"/>
      <c r="AN559" s="328"/>
      <c r="AO559" s="328"/>
      <c r="AP559" s="328"/>
      <c r="AQ559" s="328"/>
      <c r="AR559" s="328"/>
      <c r="AS559" s="328"/>
      <c r="AT559" s="328"/>
      <c r="AU559" s="328"/>
      <c r="AV559" s="328"/>
      <c r="AW559" s="328"/>
    </row>
    <row r="560" spans="10:49" ht="15">
      <c r="J560" s="328"/>
      <c r="K560" s="328"/>
      <c r="L560" s="328"/>
      <c r="M560" s="328"/>
      <c r="N560" s="328"/>
      <c r="O560" s="328"/>
      <c r="P560" s="328"/>
      <c r="Q560" s="328"/>
      <c r="R560" s="328"/>
      <c r="S560" s="328"/>
      <c r="T560" s="328"/>
      <c r="U560" s="328"/>
      <c r="V560" s="328"/>
      <c r="W560" s="328"/>
      <c r="X560" s="328"/>
      <c r="Y560" s="328"/>
      <c r="Z560" s="328"/>
      <c r="AA560" s="328"/>
      <c r="AB560" s="328"/>
      <c r="AC560" s="328"/>
      <c r="AD560" s="328"/>
      <c r="AE560" s="328"/>
      <c r="AF560" s="328"/>
      <c r="AG560" s="328"/>
      <c r="AH560" s="328"/>
      <c r="AI560" s="328"/>
      <c r="AJ560" s="328"/>
      <c r="AK560" s="328"/>
      <c r="AL560" s="328"/>
      <c r="AM560" s="328"/>
      <c r="AN560" s="328"/>
      <c r="AO560" s="328"/>
      <c r="AP560" s="328"/>
      <c r="AQ560" s="328"/>
      <c r="AR560" s="328"/>
      <c r="AS560" s="328"/>
      <c r="AT560" s="328"/>
      <c r="AU560" s="328"/>
      <c r="AV560" s="328"/>
      <c r="AW560" s="328"/>
    </row>
    <row r="561" spans="10:49" ht="15">
      <c r="J561" s="328"/>
      <c r="K561" s="328"/>
      <c r="L561" s="328"/>
      <c r="M561" s="328"/>
      <c r="N561" s="328"/>
      <c r="O561" s="328"/>
      <c r="P561" s="328"/>
      <c r="Q561" s="328"/>
      <c r="R561" s="328"/>
      <c r="S561" s="328"/>
      <c r="T561" s="328"/>
      <c r="U561" s="328"/>
      <c r="V561" s="328"/>
      <c r="W561" s="328"/>
      <c r="X561" s="328"/>
      <c r="Y561" s="328"/>
      <c r="Z561" s="328"/>
      <c r="AA561" s="328"/>
      <c r="AB561" s="328"/>
      <c r="AC561" s="328"/>
      <c r="AD561" s="328"/>
      <c r="AE561" s="328"/>
      <c r="AF561" s="328"/>
      <c r="AG561" s="328"/>
      <c r="AH561" s="328"/>
      <c r="AI561" s="328"/>
      <c r="AJ561" s="328"/>
      <c r="AK561" s="328"/>
      <c r="AL561" s="328"/>
      <c r="AM561" s="328"/>
      <c r="AN561" s="328"/>
      <c r="AO561" s="328"/>
      <c r="AP561" s="328"/>
      <c r="AQ561" s="328"/>
      <c r="AR561" s="328"/>
      <c r="AS561" s="328"/>
      <c r="AT561" s="328"/>
      <c r="AU561" s="328"/>
      <c r="AV561" s="328"/>
      <c r="AW561" s="328"/>
    </row>
    <row r="562" spans="10:49" ht="15">
      <c r="J562" s="328"/>
      <c r="K562" s="328"/>
      <c r="L562" s="328"/>
      <c r="M562" s="328"/>
      <c r="N562" s="328"/>
      <c r="O562" s="328"/>
      <c r="P562" s="328"/>
      <c r="Q562" s="328"/>
      <c r="R562" s="328"/>
      <c r="S562" s="328"/>
      <c r="T562" s="328"/>
      <c r="U562" s="328"/>
      <c r="V562" s="328"/>
      <c r="W562" s="328"/>
      <c r="X562" s="328"/>
      <c r="Y562" s="328"/>
      <c r="Z562" s="328"/>
      <c r="AA562" s="328"/>
      <c r="AB562" s="328"/>
      <c r="AC562" s="328"/>
      <c r="AD562" s="328"/>
      <c r="AE562" s="328"/>
      <c r="AF562" s="328"/>
      <c r="AG562" s="328"/>
      <c r="AH562" s="328"/>
      <c r="AI562" s="328"/>
      <c r="AJ562" s="328"/>
      <c r="AK562" s="328"/>
      <c r="AL562" s="328"/>
      <c r="AM562" s="328"/>
      <c r="AN562" s="328"/>
      <c r="AO562" s="328"/>
      <c r="AP562" s="328"/>
      <c r="AQ562" s="328"/>
      <c r="AR562" s="328"/>
      <c r="AS562" s="328"/>
      <c r="AT562" s="328"/>
      <c r="AU562" s="328"/>
      <c r="AV562" s="328"/>
      <c r="AW562" s="328"/>
    </row>
    <row r="563" spans="10:49" ht="15">
      <c r="J563" s="328"/>
      <c r="K563" s="328"/>
      <c r="L563" s="328"/>
      <c r="M563" s="328"/>
      <c r="N563" s="328"/>
      <c r="O563" s="328"/>
      <c r="P563" s="328"/>
      <c r="Q563" s="328"/>
      <c r="R563" s="328"/>
      <c r="S563" s="328"/>
      <c r="T563" s="328"/>
      <c r="U563" s="328"/>
      <c r="V563" s="328"/>
      <c r="W563" s="328"/>
      <c r="X563" s="328"/>
      <c r="Y563" s="328"/>
      <c r="Z563" s="328"/>
      <c r="AA563" s="328"/>
      <c r="AB563" s="328"/>
      <c r="AC563" s="328"/>
      <c r="AD563" s="328"/>
      <c r="AE563" s="328"/>
      <c r="AF563" s="328"/>
      <c r="AG563" s="328"/>
      <c r="AH563" s="328"/>
      <c r="AI563" s="328"/>
      <c r="AJ563" s="328"/>
      <c r="AK563" s="328"/>
      <c r="AL563" s="328"/>
      <c r="AM563" s="328"/>
      <c r="AN563" s="328"/>
      <c r="AO563" s="328"/>
      <c r="AP563" s="328"/>
      <c r="AQ563" s="328"/>
      <c r="AR563" s="328"/>
      <c r="AS563" s="328"/>
      <c r="AT563" s="328"/>
      <c r="AU563" s="328"/>
      <c r="AV563" s="328"/>
      <c r="AW563" s="328"/>
    </row>
    <row r="564" spans="10:49" ht="15">
      <c r="J564" s="328"/>
      <c r="K564" s="328"/>
      <c r="L564" s="328"/>
      <c r="M564" s="328"/>
      <c r="N564" s="328"/>
      <c r="O564" s="328"/>
      <c r="P564" s="328"/>
      <c r="Q564" s="328"/>
      <c r="R564" s="328"/>
      <c r="S564" s="328"/>
      <c r="T564" s="328"/>
      <c r="U564" s="328"/>
      <c r="V564" s="328"/>
      <c r="W564" s="328"/>
      <c r="X564" s="328"/>
      <c r="Y564" s="328"/>
      <c r="Z564" s="328"/>
      <c r="AA564" s="328"/>
      <c r="AB564" s="328"/>
      <c r="AC564" s="328"/>
      <c r="AD564" s="328"/>
      <c r="AE564" s="328"/>
      <c r="AF564" s="328"/>
      <c r="AG564" s="328"/>
      <c r="AH564" s="328"/>
      <c r="AI564" s="328"/>
      <c r="AJ564" s="328"/>
      <c r="AK564" s="328"/>
      <c r="AL564" s="328"/>
      <c r="AM564" s="328"/>
      <c r="AN564" s="328"/>
      <c r="AO564" s="328"/>
      <c r="AP564" s="328"/>
      <c r="AQ564" s="328"/>
      <c r="AR564" s="328"/>
      <c r="AS564" s="328"/>
      <c r="AT564" s="328"/>
      <c r="AU564" s="328"/>
      <c r="AV564" s="328"/>
      <c r="AW564" s="328"/>
    </row>
    <row r="565" spans="10:49" ht="15">
      <c r="J565" s="328"/>
      <c r="K565" s="328"/>
      <c r="L565" s="328"/>
      <c r="M565" s="328"/>
      <c r="N565" s="328"/>
      <c r="O565" s="328"/>
      <c r="P565" s="328"/>
      <c r="Q565" s="328"/>
      <c r="R565" s="328"/>
      <c r="S565" s="328"/>
      <c r="T565" s="328"/>
      <c r="U565" s="328"/>
      <c r="V565" s="328"/>
      <c r="W565" s="328"/>
      <c r="X565" s="328"/>
      <c r="Y565" s="328"/>
      <c r="Z565" s="328"/>
      <c r="AA565" s="328"/>
      <c r="AB565" s="328"/>
      <c r="AC565" s="328"/>
      <c r="AD565" s="328"/>
      <c r="AE565" s="328"/>
      <c r="AF565" s="328"/>
      <c r="AG565" s="328"/>
      <c r="AH565" s="328"/>
      <c r="AI565" s="328"/>
      <c r="AJ565" s="328"/>
      <c r="AK565" s="328"/>
      <c r="AL565" s="328"/>
      <c r="AM565" s="328"/>
      <c r="AN565" s="328"/>
      <c r="AO565" s="328"/>
      <c r="AP565" s="328"/>
      <c r="AQ565" s="328"/>
      <c r="AR565" s="328"/>
      <c r="AS565" s="328"/>
      <c r="AT565" s="328"/>
      <c r="AU565" s="328"/>
      <c r="AV565" s="328"/>
      <c r="AW565" s="328"/>
    </row>
    <row r="566" spans="10:49" ht="15">
      <c r="J566" s="328"/>
      <c r="K566" s="328"/>
      <c r="L566" s="328"/>
      <c r="M566" s="328"/>
      <c r="N566" s="328"/>
      <c r="O566" s="328"/>
      <c r="P566" s="328"/>
      <c r="Q566" s="328"/>
      <c r="R566" s="328"/>
      <c r="S566" s="328"/>
      <c r="T566" s="328"/>
      <c r="U566" s="328"/>
      <c r="V566" s="328"/>
      <c r="W566" s="328"/>
      <c r="X566" s="328"/>
      <c r="Y566" s="328"/>
      <c r="Z566" s="328"/>
      <c r="AA566" s="328"/>
      <c r="AB566" s="328"/>
      <c r="AC566" s="328"/>
      <c r="AD566" s="328"/>
      <c r="AE566" s="328"/>
      <c r="AF566" s="328"/>
      <c r="AG566" s="328"/>
      <c r="AH566" s="328"/>
      <c r="AI566" s="328"/>
      <c r="AJ566" s="328"/>
      <c r="AK566" s="328"/>
      <c r="AL566" s="328"/>
      <c r="AM566" s="328"/>
      <c r="AN566" s="328"/>
      <c r="AO566" s="328"/>
      <c r="AP566" s="328"/>
      <c r="AQ566" s="328"/>
      <c r="AR566" s="328"/>
      <c r="AS566" s="328"/>
      <c r="AT566" s="328"/>
      <c r="AU566" s="328"/>
      <c r="AV566" s="328"/>
      <c r="AW566" s="328"/>
    </row>
    <row r="567" spans="10:49" ht="15">
      <c r="J567" s="328"/>
      <c r="K567" s="328"/>
      <c r="L567" s="328"/>
      <c r="M567" s="328"/>
      <c r="N567" s="328"/>
      <c r="O567" s="328"/>
      <c r="P567" s="328"/>
      <c r="Q567" s="328"/>
      <c r="R567" s="328"/>
      <c r="S567" s="328"/>
      <c r="T567" s="328"/>
      <c r="U567" s="328"/>
      <c r="V567" s="328"/>
      <c r="W567" s="328"/>
      <c r="X567" s="328"/>
      <c r="Y567" s="328"/>
      <c r="Z567" s="328"/>
      <c r="AA567" s="328"/>
      <c r="AB567" s="328"/>
      <c r="AC567" s="328"/>
      <c r="AD567" s="328"/>
      <c r="AE567" s="328"/>
      <c r="AF567" s="328"/>
      <c r="AG567" s="328"/>
      <c r="AH567" s="328"/>
      <c r="AI567" s="328"/>
      <c r="AJ567" s="328"/>
      <c r="AK567" s="328"/>
      <c r="AL567" s="328"/>
      <c r="AM567" s="328"/>
      <c r="AN567" s="328"/>
      <c r="AO567" s="328"/>
      <c r="AP567" s="328"/>
      <c r="AQ567" s="328"/>
      <c r="AR567" s="328"/>
      <c r="AS567" s="328"/>
      <c r="AT567" s="328"/>
      <c r="AU567" s="328"/>
      <c r="AV567" s="328"/>
      <c r="AW567" s="328"/>
    </row>
    <row r="568" spans="10:49" ht="15">
      <c r="J568" s="328"/>
      <c r="K568" s="328"/>
      <c r="L568" s="328"/>
      <c r="M568" s="328"/>
      <c r="N568" s="328"/>
      <c r="O568" s="328"/>
      <c r="P568" s="328"/>
      <c r="Q568" s="328"/>
      <c r="R568" s="328"/>
      <c r="S568" s="328"/>
      <c r="T568" s="328"/>
      <c r="U568" s="328"/>
      <c r="V568" s="328"/>
      <c r="W568" s="328"/>
      <c r="X568" s="328"/>
      <c r="Y568" s="328"/>
      <c r="Z568" s="328"/>
      <c r="AA568" s="328"/>
      <c r="AB568" s="328"/>
      <c r="AC568" s="328"/>
      <c r="AD568" s="328"/>
      <c r="AE568" s="328"/>
      <c r="AF568" s="328"/>
      <c r="AG568" s="328"/>
      <c r="AH568" s="328"/>
      <c r="AI568" s="328"/>
      <c r="AJ568" s="328"/>
      <c r="AK568" s="328"/>
      <c r="AL568" s="328"/>
      <c r="AM568" s="328"/>
      <c r="AN568" s="328"/>
      <c r="AO568" s="328"/>
      <c r="AP568" s="328"/>
      <c r="AQ568" s="328"/>
      <c r="AR568" s="328"/>
      <c r="AS568" s="328"/>
      <c r="AT568" s="328"/>
      <c r="AU568" s="328"/>
      <c r="AV568" s="328"/>
      <c r="AW568" s="328"/>
    </row>
    <row r="569" spans="10:49" ht="15">
      <c r="J569" s="328"/>
      <c r="K569" s="328"/>
      <c r="L569" s="328"/>
      <c r="M569" s="328"/>
      <c r="N569" s="328"/>
      <c r="O569" s="328"/>
      <c r="P569" s="328"/>
      <c r="Q569" s="328"/>
      <c r="R569" s="328"/>
      <c r="S569" s="328"/>
      <c r="T569" s="328"/>
      <c r="U569" s="328"/>
      <c r="V569" s="328"/>
      <c r="W569" s="328"/>
      <c r="X569" s="328"/>
      <c r="Y569" s="328"/>
      <c r="Z569" s="328"/>
      <c r="AA569" s="328"/>
      <c r="AB569" s="328"/>
      <c r="AC569" s="328"/>
      <c r="AD569" s="328"/>
      <c r="AE569" s="328"/>
      <c r="AF569" s="328"/>
      <c r="AG569" s="328"/>
      <c r="AH569" s="328"/>
      <c r="AI569" s="328"/>
      <c r="AJ569" s="328"/>
      <c r="AK569" s="328"/>
      <c r="AL569" s="328"/>
      <c r="AM569" s="328"/>
      <c r="AN569" s="328"/>
      <c r="AO569" s="328"/>
      <c r="AP569" s="328"/>
      <c r="AQ569" s="328"/>
      <c r="AR569" s="328"/>
      <c r="AS569" s="328"/>
      <c r="AT569" s="328"/>
      <c r="AU569" s="328"/>
      <c r="AV569" s="328"/>
      <c r="AW569" s="328"/>
    </row>
    <row r="570" spans="10:49" ht="15">
      <c r="J570" s="328"/>
      <c r="K570" s="328"/>
      <c r="L570" s="328"/>
      <c r="M570" s="328"/>
      <c r="N570" s="328"/>
      <c r="O570" s="328"/>
      <c r="P570" s="328"/>
      <c r="Q570" s="328"/>
      <c r="R570" s="328"/>
      <c r="S570" s="328"/>
      <c r="T570" s="328"/>
      <c r="U570" s="328"/>
      <c r="V570" s="328"/>
      <c r="W570" s="328"/>
      <c r="X570" s="328"/>
      <c r="Y570" s="328"/>
      <c r="Z570" s="328"/>
      <c r="AA570" s="328"/>
      <c r="AB570" s="328"/>
      <c r="AC570" s="328"/>
      <c r="AD570" s="328"/>
      <c r="AE570" s="328"/>
      <c r="AF570" s="328"/>
      <c r="AG570" s="328"/>
      <c r="AH570" s="328"/>
      <c r="AI570" s="328"/>
      <c r="AJ570" s="328"/>
      <c r="AK570" s="328"/>
      <c r="AL570" s="328"/>
      <c r="AM570" s="328"/>
      <c r="AN570" s="328"/>
      <c r="AO570" s="328"/>
      <c r="AP570" s="328"/>
      <c r="AQ570" s="328"/>
      <c r="AR570" s="328"/>
      <c r="AS570" s="328"/>
      <c r="AT570" s="328"/>
      <c r="AU570" s="328"/>
      <c r="AV570" s="328"/>
      <c r="AW570" s="328"/>
    </row>
    <row r="571" spans="10:49" ht="15">
      <c r="J571" s="328"/>
      <c r="K571" s="328"/>
      <c r="L571" s="328"/>
      <c r="M571" s="328"/>
      <c r="N571" s="328"/>
      <c r="O571" s="328"/>
      <c r="P571" s="328"/>
      <c r="Q571" s="328"/>
      <c r="R571" s="328"/>
      <c r="S571" s="328"/>
      <c r="T571" s="328"/>
      <c r="U571" s="328"/>
      <c r="V571" s="328"/>
      <c r="W571" s="328"/>
      <c r="X571" s="328"/>
      <c r="Y571" s="328"/>
      <c r="Z571" s="328"/>
      <c r="AA571" s="328"/>
      <c r="AB571" s="328"/>
      <c r="AC571" s="328"/>
      <c r="AD571" s="328"/>
      <c r="AE571" s="328"/>
      <c r="AF571" s="328"/>
      <c r="AG571" s="328"/>
      <c r="AH571" s="328"/>
      <c r="AI571" s="328"/>
      <c r="AJ571" s="328"/>
      <c r="AK571" s="328"/>
      <c r="AL571" s="328"/>
      <c r="AM571" s="328"/>
      <c r="AN571" s="328"/>
      <c r="AO571" s="328"/>
      <c r="AP571" s="328"/>
      <c r="AQ571" s="328"/>
      <c r="AR571" s="328"/>
      <c r="AS571" s="328"/>
      <c r="AT571" s="328"/>
      <c r="AU571" s="328"/>
      <c r="AV571" s="328"/>
      <c r="AW571" s="328"/>
    </row>
    <row r="572" spans="10:49" ht="15">
      <c r="J572" s="328"/>
      <c r="K572" s="328"/>
      <c r="L572" s="328"/>
      <c r="M572" s="328"/>
      <c r="N572" s="328"/>
      <c r="O572" s="328"/>
      <c r="P572" s="328"/>
      <c r="Q572" s="328"/>
      <c r="R572" s="328"/>
      <c r="S572" s="328"/>
      <c r="T572" s="328"/>
      <c r="U572" s="328"/>
      <c r="V572" s="328"/>
      <c r="W572" s="328"/>
      <c r="X572" s="328"/>
      <c r="Y572" s="328"/>
      <c r="Z572" s="328"/>
      <c r="AA572" s="328"/>
      <c r="AB572" s="328"/>
      <c r="AC572" s="328"/>
      <c r="AD572" s="328"/>
      <c r="AE572" s="328"/>
      <c r="AF572" s="328"/>
      <c r="AG572" s="328"/>
      <c r="AH572" s="328"/>
      <c r="AI572" s="328"/>
      <c r="AJ572" s="328"/>
      <c r="AK572" s="328"/>
      <c r="AL572" s="328"/>
      <c r="AM572" s="328"/>
      <c r="AN572" s="328"/>
      <c r="AO572" s="328"/>
      <c r="AP572" s="328"/>
      <c r="AQ572" s="328"/>
      <c r="AR572" s="328"/>
      <c r="AS572" s="328"/>
      <c r="AT572" s="328"/>
      <c r="AU572" s="328"/>
      <c r="AV572" s="328"/>
      <c r="AW572" s="328"/>
    </row>
    <row r="573" spans="10:49" ht="15">
      <c r="J573" s="328"/>
      <c r="K573" s="328"/>
      <c r="L573" s="328"/>
      <c r="M573" s="328"/>
      <c r="N573" s="328"/>
      <c r="O573" s="328"/>
      <c r="P573" s="328"/>
      <c r="Q573" s="328"/>
      <c r="R573" s="328"/>
      <c r="S573" s="328"/>
      <c r="T573" s="328"/>
      <c r="U573" s="328"/>
      <c r="V573" s="328"/>
      <c r="W573" s="328"/>
      <c r="X573" s="328"/>
      <c r="Y573" s="328"/>
      <c r="Z573" s="328"/>
      <c r="AA573" s="328"/>
      <c r="AB573" s="328"/>
      <c r="AC573" s="328"/>
      <c r="AD573" s="328"/>
      <c r="AE573" s="328"/>
      <c r="AF573" s="328"/>
      <c r="AG573" s="328"/>
      <c r="AH573" s="328"/>
      <c r="AI573" s="328"/>
      <c r="AJ573" s="328"/>
      <c r="AK573" s="328"/>
      <c r="AL573" s="328"/>
      <c r="AM573" s="328"/>
      <c r="AN573" s="328"/>
      <c r="AO573" s="328"/>
      <c r="AP573" s="328"/>
      <c r="AQ573" s="328"/>
      <c r="AR573" s="328"/>
      <c r="AS573" s="328"/>
      <c r="AT573" s="328"/>
      <c r="AU573" s="328"/>
      <c r="AV573" s="328"/>
      <c r="AW573" s="328"/>
    </row>
    <row r="574" spans="10:49" ht="15">
      <c r="J574" s="328"/>
      <c r="K574" s="328"/>
      <c r="L574" s="328"/>
      <c r="M574" s="328"/>
      <c r="N574" s="328"/>
      <c r="O574" s="328"/>
      <c r="P574" s="328"/>
      <c r="Q574" s="328"/>
      <c r="R574" s="328"/>
      <c r="S574" s="328"/>
      <c r="T574" s="328"/>
      <c r="U574" s="328"/>
      <c r="V574" s="328"/>
      <c r="W574" s="328"/>
      <c r="X574" s="328"/>
      <c r="Y574" s="328"/>
      <c r="Z574" s="328"/>
      <c r="AA574" s="328"/>
      <c r="AB574" s="328"/>
      <c r="AC574" s="328"/>
      <c r="AD574" s="328"/>
      <c r="AE574" s="328"/>
      <c r="AF574" s="328"/>
      <c r="AG574" s="328"/>
      <c r="AH574" s="328"/>
      <c r="AI574" s="328"/>
      <c r="AJ574" s="328"/>
      <c r="AK574" s="328"/>
      <c r="AL574" s="328"/>
      <c r="AM574" s="328"/>
      <c r="AN574" s="328"/>
      <c r="AO574" s="328"/>
      <c r="AP574" s="328"/>
      <c r="AQ574" s="328"/>
      <c r="AR574" s="328"/>
      <c r="AS574" s="328"/>
      <c r="AT574" s="328"/>
      <c r="AU574" s="328"/>
      <c r="AV574" s="328"/>
      <c r="AW574" s="328"/>
    </row>
    <row r="575" spans="10:49" ht="15">
      <c r="J575" s="328"/>
      <c r="K575" s="328"/>
      <c r="L575" s="328"/>
      <c r="M575" s="328"/>
      <c r="N575" s="328"/>
      <c r="O575" s="328"/>
      <c r="P575" s="328"/>
      <c r="Q575" s="328"/>
      <c r="R575" s="328"/>
      <c r="S575" s="328"/>
      <c r="T575" s="328"/>
      <c r="U575" s="328"/>
      <c r="V575" s="328"/>
      <c r="W575" s="328"/>
      <c r="X575" s="328"/>
      <c r="Y575" s="328"/>
      <c r="Z575" s="328"/>
      <c r="AA575" s="328"/>
      <c r="AB575" s="328"/>
      <c r="AC575" s="328"/>
      <c r="AD575" s="328"/>
      <c r="AE575" s="328"/>
      <c r="AF575" s="328"/>
      <c r="AG575" s="328"/>
      <c r="AH575" s="328"/>
      <c r="AI575" s="328"/>
      <c r="AJ575" s="328"/>
      <c r="AK575" s="328"/>
      <c r="AL575" s="328"/>
      <c r="AM575" s="328"/>
      <c r="AN575" s="328"/>
      <c r="AO575" s="328"/>
      <c r="AP575" s="328"/>
      <c r="AQ575" s="328"/>
      <c r="AR575" s="328"/>
      <c r="AS575" s="328"/>
      <c r="AT575" s="328"/>
      <c r="AU575" s="328"/>
      <c r="AV575" s="328"/>
      <c r="AW575" s="328"/>
    </row>
    <row r="576" spans="10:49" ht="15">
      <c r="J576" s="328"/>
      <c r="K576" s="328"/>
      <c r="L576" s="328"/>
      <c r="M576" s="328"/>
      <c r="N576" s="328"/>
      <c r="O576" s="328"/>
      <c r="P576" s="328"/>
      <c r="Q576" s="328"/>
      <c r="R576" s="328"/>
      <c r="S576" s="328"/>
      <c r="T576" s="328"/>
      <c r="U576" s="328"/>
      <c r="V576" s="328"/>
      <c r="W576" s="328"/>
      <c r="X576" s="328"/>
      <c r="Y576" s="328"/>
      <c r="Z576" s="328"/>
      <c r="AA576" s="328"/>
      <c r="AB576" s="328"/>
      <c r="AC576" s="328"/>
      <c r="AD576" s="328"/>
      <c r="AE576" s="328"/>
      <c r="AF576" s="328"/>
      <c r="AG576" s="328"/>
      <c r="AH576" s="328"/>
      <c r="AI576" s="328"/>
      <c r="AJ576" s="328"/>
      <c r="AK576" s="328"/>
      <c r="AL576" s="328"/>
      <c r="AM576" s="328"/>
      <c r="AN576" s="328"/>
      <c r="AO576" s="328"/>
      <c r="AP576" s="328"/>
      <c r="AQ576" s="328"/>
      <c r="AR576" s="328"/>
      <c r="AS576" s="328"/>
      <c r="AT576" s="328"/>
      <c r="AU576" s="328"/>
      <c r="AV576" s="328"/>
      <c r="AW576" s="328"/>
    </row>
    <row r="577" spans="10:49" ht="15">
      <c r="J577" s="328"/>
      <c r="K577" s="328"/>
      <c r="L577" s="328"/>
      <c r="M577" s="328"/>
      <c r="N577" s="328"/>
      <c r="O577" s="328"/>
      <c r="P577" s="328"/>
      <c r="Q577" s="328"/>
      <c r="R577" s="328"/>
      <c r="S577" s="328"/>
      <c r="T577" s="328"/>
      <c r="U577" s="328"/>
      <c r="V577" s="328"/>
      <c r="W577" s="328"/>
      <c r="X577" s="328"/>
      <c r="Y577" s="328"/>
      <c r="Z577" s="328"/>
      <c r="AA577" s="328"/>
      <c r="AB577" s="328"/>
      <c r="AC577" s="328"/>
      <c r="AD577" s="328"/>
      <c r="AE577" s="328"/>
      <c r="AF577" s="328"/>
      <c r="AG577" s="328"/>
      <c r="AH577" s="328"/>
      <c r="AI577" s="328"/>
      <c r="AJ577" s="328"/>
      <c r="AK577" s="328"/>
      <c r="AL577" s="328"/>
      <c r="AM577" s="328"/>
      <c r="AN577" s="328"/>
      <c r="AO577" s="328"/>
      <c r="AP577" s="328"/>
      <c r="AQ577" s="328"/>
      <c r="AR577" s="328"/>
      <c r="AS577" s="328"/>
      <c r="AT577" s="328"/>
      <c r="AU577" s="328"/>
      <c r="AV577" s="328"/>
      <c r="AW577" s="328"/>
    </row>
    <row r="578" spans="10:49" ht="15">
      <c r="J578" s="328"/>
      <c r="K578" s="328"/>
      <c r="L578" s="328"/>
      <c r="M578" s="328"/>
      <c r="N578" s="328"/>
      <c r="O578" s="328"/>
      <c r="P578" s="328"/>
      <c r="Q578" s="328"/>
      <c r="R578" s="328"/>
      <c r="S578" s="328"/>
      <c r="T578" s="328"/>
      <c r="U578" s="328"/>
      <c r="V578" s="328"/>
      <c r="W578" s="328"/>
      <c r="X578" s="328"/>
      <c r="Y578" s="328"/>
      <c r="Z578" s="328"/>
      <c r="AA578" s="328"/>
      <c r="AB578" s="328"/>
      <c r="AC578" s="328"/>
      <c r="AD578" s="328"/>
      <c r="AE578" s="328"/>
      <c r="AF578" s="328"/>
      <c r="AG578" s="328"/>
      <c r="AH578" s="328"/>
      <c r="AI578" s="328"/>
      <c r="AJ578" s="328"/>
      <c r="AK578" s="328"/>
      <c r="AL578" s="328"/>
      <c r="AM578" s="328"/>
      <c r="AN578" s="328"/>
      <c r="AO578" s="328"/>
      <c r="AP578" s="328"/>
      <c r="AQ578" s="328"/>
      <c r="AR578" s="328"/>
      <c r="AS578" s="328"/>
      <c r="AT578" s="328"/>
      <c r="AU578" s="328"/>
      <c r="AV578" s="328"/>
      <c r="AW578" s="328"/>
    </row>
    <row r="579" spans="10:49" ht="15">
      <c r="J579" s="328"/>
      <c r="K579" s="328"/>
      <c r="L579" s="328"/>
      <c r="M579" s="328"/>
      <c r="N579" s="328"/>
      <c r="O579" s="328"/>
      <c r="P579" s="328"/>
      <c r="Q579" s="328"/>
      <c r="R579" s="328"/>
      <c r="S579" s="328"/>
      <c r="T579" s="328"/>
      <c r="U579" s="328"/>
      <c r="V579" s="328"/>
      <c r="W579" s="328"/>
      <c r="X579" s="328"/>
      <c r="Y579" s="328"/>
      <c r="Z579" s="328"/>
      <c r="AA579" s="328"/>
      <c r="AB579" s="328"/>
      <c r="AC579" s="328"/>
      <c r="AD579" s="328"/>
      <c r="AE579" s="328"/>
      <c r="AF579" s="328"/>
      <c r="AG579" s="328"/>
      <c r="AH579" s="328"/>
      <c r="AI579" s="328"/>
      <c r="AJ579" s="328"/>
      <c r="AK579" s="328"/>
      <c r="AL579" s="328"/>
      <c r="AM579" s="328"/>
      <c r="AN579" s="328"/>
      <c r="AO579" s="328"/>
      <c r="AP579" s="328"/>
      <c r="AQ579" s="328"/>
      <c r="AR579" s="328"/>
      <c r="AS579" s="328"/>
      <c r="AT579" s="328"/>
      <c r="AU579" s="328"/>
      <c r="AV579" s="328"/>
      <c r="AW579" s="328"/>
    </row>
    <row r="580" spans="10:49" ht="15">
      <c r="J580" s="328"/>
      <c r="K580" s="328"/>
      <c r="L580" s="328"/>
      <c r="M580" s="328"/>
      <c r="N580" s="328"/>
      <c r="O580" s="328"/>
      <c r="P580" s="328"/>
      <c r="Q580" s="328"/>
      <c r="R580" s="328"/>
      <c r="S580" s="328"/>
      <c r="T580" s="328"/>
      <c r="U580" s="328"/>
      <c r="V580" s="328"/>
      <c r="W580" s="328"/>
      <c r="X580" s="328"/>
      <c r="Y580" s="328"/>
      <c r="Z580" s="328"/>
      <c r="AA580" s="328"/>
      <c r="AB580" s="328"/>
      <c r="AC580" s="328"/>
      <c r="AD580" s="328"/>
      <c r="AE580" s="328"/>
      <c r="AF580" s="328"/>
      <c r="AG580" s="328"/>
      <c r="AH580" s="328"/>
      <c r="AI580" s="328"/>
      <c r="AJ580" s="328"/>
      <c r="AK580" s="328"/>
      <c r="AL580" s="328"/>
      <c r="AM580" s="328"/>
      <c r="AN580" s="328"/>
      <c r="AO580" s="328"/>
      <c r="AP580" s="328"/>
      <c r="AQ580" s="328"/>
      <c r="AR580" s="328"/>
      <c r="AS580" s="328"/>
      <c r="AT580" s="328"/>
      <c r="AU580" s="328"/>
      <c r="AV580" s="328"/>
      <c r="AW580" s="328"/>
    </row>
    <row r="581" spans="10:49" ht="15">
      <c r="J581" s="328"/>
      <c r="K581" s="328"/>
      <c r="L581" s="328"/>
      <c r="M581" s="328"/>
      <c r="N581" s="328"/>
      <c r="O581" s="328"/>
      <c r="P581" s="328"/>
      <c r="Q581" s="328"/>
      <c r="R581" s="328"/>
      <c r="S581" s="328"/>
      <c r="T581" s="328"/>
      <c r="U581" s="328"/>
      <c r="V581" s="328"/>
      <c r="W581" s="328"/>
      <c r="X581" s="328"/>
      <c r="Y581" s="328"/>
      <c r="Z581" s="328"/>
      <c r="AA581" s="328"/>
      <c r="AB581" s="328"/>
      <c r="AC581" s="328"/>
      <c r="AD581" s="328"/>
      <c r="AE581" s="328"/>
      <c r="AF581" s="328"/>
      <c r="AG581" s="328"/>
      <c r="AH581" s="328"/>
      <c r="AI581" s="328"/>
      <c r="AJ581" s="328"/>
      <c r="AK581" s="328"/>
      <c r="AL581" s="328"/>
      <c r="AM581" s="328"/>
      <c r="AN581" s="328"/>
      <c r="AO581" s="328"/>
      <c r="AP581" s="328"/>
      <c r="AQ581" s="328"/>
      <c r="AR581" s="328"/>
      <c r="AS581" s="328"/>
      <c r="AT581" s="328"/>
      <c r="AU581" s="328"/>
      <c r="AV581" s="328"/>
      <c r="AW581" s="328"/>
    </row>
    <row r="582" spans="10:49" ht="15">
      <c r="J582" s="328"/>
      <c r="K582" s="328"/>
      <c r="L582" s="328"/>
      <c r="M582" s="328"/>
      <c r="N582" s="328"/>
      <c r="O582" s="328"/>
      <c r="P582" s="328"/>
      <c r="Q582" s="328"/>
      <c r="R582" s="328"/>
      <c r="S582" s="328"/>
      <c r="T582" s="328"/>
      <c r="U582" s="328"/>
      <c r="V582" s="328"/>
      <c r="W582" s="328"/>
      <c r="X582" s="328"/>
      <c r="Y582" s="328"/>
      <c r="Z582" s="328"/>
      <c r="AA582" s="328"/>
      <c r="AB582" s="328"/>
      <c r="AC582" s="328"/>
      <c r="AD582" s="328"/>
      <c r="AE582" s="328"/>
      <c r="AF582" s="328"/>
      <c r="AG582" s="328"/>
      <c r="AH582" s="328"/>
      <c r="AI582" s="328"/>
      <c r="AJ582" s="328"/>
      <c r="AK582" s="328"/>
      <c r="AL582" s="328"/>
      <c r="AM582" s="328"/>
      <c r="AN582" s="328"/>
      <c r="AO582" s="328"/>
      <c r="AP582" s="328"/>
      <c r="AQ582" s="328"/>
      <c r="AR582" s="328"/>
      <c r="AS582" s="328"/>
      <c r="AT582" s="328"/>
      <c r="AU582" s="328"/>
      <c r="AV582" s="328"/>
      <c r="AW582" s="328"/>
    </row>
    <row r="583" spans="10:49" ht="15">
      <c r="J583" s="328"/>
      <c r="K583" s="328"/>
      <c r="L583" s="328"/>
      <c r="M583" s="328"/>
      <c r="N583" s="328"/>
      <c r="O583" s="328"/>
      <c r="P583" s="328"/>
      <c r="Q583" s="328"/>
      <c r="R583" s="328"/>
      <c r="S583" s="328"/>
      <c r="T583" s="328"/>
      <c r="U583" s="328"/>
      <c r="V583" s="328"/>
      <c r="W583" s="328"/>
      <c r="X583" s="328"/>
      <c r="Y583" s="328"/>
      <c r="Z583" s="328"/>
      <c r="AA583" s="328"/>
      <c r="AB583" s="328"/>
      <c r="AC583" s="328"/>
      <c r="AD583" s="328"/>
      <c r="AE583" s="328"/>
      <c r="AF583" s="328"/>
      <c r="AG583" s="328"/>
      <c r="AH583" s="328"/>
      <c r="AI583" s="328"/>
      <c r="AJ583" s="328"/>
      <c r="AK583" s="328"/>
      <c r="AL583" s="328"/>
      <c r="AM583" s="328"/>
      <c r="AN583" s="328"/>
      <c r="AO583" s="328"/>
      <c r="AP583" s="328"/>
      <c r="AQ583" s="328"/>
      <c r="AR583" s="328"/>
      <c r="AS583" s="328"/>
      <c r="AT583" s="328"/>
      <c r="AU583" s="328"/>
      <c r="AV583" s="328"/>
      <c r="AW583" s="328"/>
    </row>
    <row r="584" spans="10:49" ht="15">
      <c r="J584" s="328"/>
      <c r="K584" s="328"/>
      <c r="L584" s="328"/>
      <c r="M584" s="328"/>
      <c r="N584" s="328"/>
      <c r="O584" s="328"/>
      <c r="P584" s="328"/>
      <c r="Q584" s="328"/>
      <c r="R584" s="328"/>
      <c r="S584" s="328"/>
      <c r="T584" s="328"/>
      <c r="U584" s="328"/>
      <c r="V584" s="328"/>
      <c r="W584" s="328"/>
      <c r="X584" s="328"/>
      <c r="Y584" s="328"/>
      <c r="Z584" s="328"/>
      <c r="AA584" s="328"/>
      <c r="AB584" s="328"/>
      <c r="AC584" s="328"/>
      <c r="AD584" s="328"/>
      <c r="AE584" s="328"/>
      <c r="AF584" s="328"/>
      <c r="AG584" s="328"/>
      <c r="AH584" s="328"/>
      <c r="AI584" s="328"/>
      <c r="AJ584" s="328"/>
      <c r="AK584" s="328"/>
      <c r="AL584" s="328"/>
      <c r="AM584" s="328"/>
      <c r="AN584" s="328"/>
      <c r="AO584" s="328"/>
      <c r="AP584" s="328"/>
      <c r="AQ584" s="328"/>
      <c r="AR584" s="328"/>
      <c r="AS584" s="328"/>
      <c r="AT584" s="328"/>
      <c r="AU584" s="328"/>
      <c r="AV584" s="328"/>
      <c r="AW584" s="328"/>
    </row>
    <row r="585" spans="10:49" ht="15">
      <c r="J585" s="328"/>
      <c r="K585" s="328"/>
      <c r="L585" s="328"/>
      <c r="M585" s="328"/>
      <c r="N585" s="328"/>
      <c r="O585" s="328"/>
      <c r="P585" s="328"/>
      <c r="Q585" s="328"/>
      <c r="R585" s="328"/>
      <c r="S585" s="328"/>
      <c r="T585" s="328"/>
      <c r="U585" s="328"/>
      <c r="V585" s="328"/>
      <c r="W585" s="328"/>
      <c r="X585" s="328"/>
      <c r="Y585" s="328"/>
      <c r="Z585" s="328"/>
      <c r="AA585" s="328"/>
      <c r="AB585" s="328"/>
      <c r="AC585" s="328"/>
      <c r="AD585" s="328"/>
      <c r="AE585" s="328"/>
      <c r="AF585" s="328"/>
      <c r="AG585" s="328"/>
      <c r="AH585" s="328"/>
      <c r="AI585" s="328"/>
      <c r="AJ585" s="328"/>
      <c r="AK585" s="328"/>
      <c r="AL585" s="328"/>
      <c r="AM585" s="328"/>
      <c r="AN585" s="328"/>
      <c r="AO585" s="328"/>
      <c r="AP585" s="328"/>
      <c r="AQ585" s="328"/>
      <c r="AR585" s="328"/>
      <c r="AS585" s="328"/>
      <c r="AT585" s="328"/>
      <c r="AU585" s="328"/>
      <c r="AV585" s="328"/>
      <c r="AW585" s="328"/>
    </row>
    <row r="586" spans="10:49" ht="15">
      <c r="J586" s="328"/>
      <c r="K586" s="328"/>
      <c r="L586" s="328"/>
      <c r="M586" s="328"/>
      <c r="N586" s="328"/>
      <c r="O586" s="328"/>
      <c r="P586" s="328"/>
      <c r="Q586" s="328"/>
      <c r="R586" s="328"/>
      <c r="S586" s="328"/>
      <c r="T586" s="328"/>
      <c r="U586" s="328"/>
      <c r="V586" s="328"/>
      <c r="W586" s="328"/>
      <c r="X586" s="328"/>
      <c r="Y586" s="328"/>
      <c r="Z586" s="328"/>
      <c r="AA586" s="328"/>
      <c r="AB586" s="328"/>
      <c r="AC586" s="328"/>
      <c r="AD586" s="328"/>
      <c r="AE586" s="328"/>
      <c r="AF586" s="328"/>
      <c r="AG586" s="328"/>
      <c r="AH586" s="328"/>
      <c r="AI586" s="328"/>
      <c r="AJ586" s="328"/>
      <c r="AK586" s="328"/>
      <c r="AL586" s="328"/>
      <c r="AM586" s="328"/>
      <c r="AN586" s="328"/>
      <c r="AO586" s="328"/>
      <c r="AP586" s="328"/>
      <c r="AQ586" s="328"/>
      <c r="AR586" s="328"/>
      <c r="AS586" s="328"/>
      <c r="AT586" s="328"/>
      <c r="AU586" s="328"/>
      <c r="AV586" s="328"/>
      <c r="AW586" s="328"/>
    </row>
    <row r="587" spans="10:49" ht="15">
      <c r="J587" s="328"/>
      <c r="K587" s="328"/>
      <c r="L587" s="328"/>
      <c r="M587" s="328"/>
      <c r="N587" s="328"/>
      <c r="O587" s="328"/>
      <c r="P587" s="328"/>
      <c r="Q587" s="328"/>
      <c r="R587" s="328"/>
      <c r="S587" s="328"/>
      <c r="T587" s="328"/>
      <c r="U587" s="328"/>
      <c r="V587" s="328"/>
      <c r="W587" s="328"/>
      <c r="X587" s="328"/>
      <c r="Y587" s="328"/>
      <c r="Z587" s="328"/>
      <c r="AA587" s="328"/>
      <c r="AB587" s="328"/>
      <c r="AC587" s="328"/>
      <c r="AD587" s="328"/>
      <c r="AE587" s="328"/>
      <c r="AF587" s="328"/>
      <c r="AG587" s="328"/>
      <c r="AH587" s="328"/>
      <c r="AI587" s="328"/>
      <c r="AJ587" s="328"/>
      <c r="AK587" s="328"/>
      <c r="AL587" s="328"/>
      <c r="AM587" s="328"/>
      <c r="AN587" s="328"/>
      <c r="AO587" s="328"/>
      <c r="AP587" s="328"/>
      <c r="AQ587" s="328"/>
      <c r="AR587" s="328"/>
      <c r="AS587" s="328"/>
      <c r="AT587" s="328"/>
      <c r="AU587" s="328"/>
      <c r="AV587" s="328"/>
      <c r="AW587" s="328"/>
    </row>
    <row r="588" spans="10:49" ht="15">
      <c r="J588" s="328"/>
      <c r="K588" s="328"/>
      <c r="L588" s="328"/>
      <c r="M588" s="328"/>
      <c r="N588" s="328"/>
      <c r="O588" s="328"/>
      <c r="P588" s="328"/>
      <c r="Q588" s="328"/>
      <c r="R588" s="328"/>
      <c r="S588" s="328"/>
      <c r="T588" s="328"/>
      <c r="U588" s="328"/>
      <c r="V588" s="328"/>
      <c r="W588" s="328"/>
      <c r="X588" s="328"/>
      <c r="Y588" s="328"/>
      <c r="Z588" s="328"/>
      <c r="AA588" s="328"/>
      <c r="AB588" s="328"/>
      <c r="AC588" s="328"/>
      <c r="AD588" s="328"/>
      <c r="AE588" s="328"/>
      <c r="AF588" s="328"/>
      <c r="AG588" s="328"/>
      <c r="AH588" s="328"/>
      <c r="AI588" s="328"/>
      <c r="AJ588" s="328"/>
      <c r="AK588" s="328"/>
      <c r="AL588" s="328"/>
      <c r="AM588" s="328"/>
      <c r="AN588" s="328"/>
      <c r="AO588" s="328"/>
      <c r="AP588" s="328"/>
      <c r="AQ588" s="328"/>
      <c r="AR588" s="328"/>
      <c r="AS588" s="328"/>
      <c r="AT588" s="328"/>
      <c r="AU588" s="328"/>
      <c r="AV588" s="328"/>
      <c r="AW588" s="328"/>
    </row>
    <row r="589" spans="10:49" ht="15">
      <c r="J589" s="328"/>
      <c r="K589" s="328"/>
      <c r="L589" s="328"/>
      <c r="M589" s="328"/>
      <c r="N589" s="328"/>
      <c r="O589" s="328"/>
      <c r="P589" s="328"/>
      <c r="Q589" s="328"/>
      <c r="R589" s="328"/>
      <c r="S589" s="328"/>
      <c r="T589" s="328"/>
      <c r="U589" s="328"/>
      <c r="V589" s="328"/>
      <c r="W589" s="328"/>
      <c r="X589" s="328"/>
      <c r="Y589" s="328"/>
      <c r="Z589" s="328"/>
      <c r="AA589" s="328"/>
      <c r="AB589" s="328"/>
      <c r="AC589" s="328"/>
      <c r="AD589" s="328"/>
      <c r="AE589" s="328"/>
      <c r="AF589" s="328"/>
      <c r="AG589" s="328"/>
      <c r="AH589" s="328"/>
      <c r="AI589" s="328"/>
      <c r="AJ589" s="328"/>
      <c r="AK589" s="328"/>
      <c r="AL589" s="328"/>
      <c r="AM589" s="328"/>
      <c r="AN589" s="328"/>
      <c r="AO589" s="328"/>
      <c r="AP589" s="328"/>
      <c r="AQ589" s="328"/>
      <c r="AR589" s="328"/>
      <c r="AS589" s="328"/>
      <c r="AT589" s="328"/>
      <c r="AU589" s="328"/>
      <c r="AV589" s="328"/>
      <c r="AW589" s="328"/>
    </row>
    <row r="590" spans="10:49" ht="15">
      <c r="J590" s="328"/>
      <c r="K590" s="328"/>
      <c r="L590" s="328"/>
      <c r="M590" s="328"/>
      <c r="N590" s="328"/>
      <c r="O590" s="328"/>
      <c r="P590" s="328"/>
      <c r="Q590" s="328"/>
      <c r="R590" s="328"/>
      <c r="S590" s="328"/>
      <c r="T590" s="328"/>
      <c r="U590" s="328"/>
      <c r="V590" s="328"/>
      <c r="W590" s="328"/>
      <c r="X590" s="328"/>
      <c r="Y590" s="328"/>
      <c r="Z590" s="328"/>
      <c r="AA590" s="328"/>
      <c r="AB590" s="328"/>
      <c r="AC590" s="328"/>
      <c r="AD590" s="328"/>
      <c r="AE590" s="328"/>
      <c r="AF590" s="328"/>
      <c r="AG590" s="328"/>
      <c r="AH590" s="328"/>
      <c r="AI590" s="328"/>
      <c r="AJ590" s="328"/>
      <c r="AK590" s="328"/>
      <c r="AL590" s="328"/>
      <c r="AM590" s="328"/>
      <c r="AN590" s="328"/>
      <c r="AO590" s="328"/>
      <c r="AP590" s="328"/>
      <c r="AQ590" s="328"/>
      <c r="AR590" s="328"/>
      <c r="AS590" s="328"/>
      <c r="AT590" s="328"/>
      <c r="AU590" s="328"/>
      <c r="AV590" s="328"/>
      <c r="AW590" s="328"/>
    </row>
    <row r="591" spans="10:49" ht="15">
      <c r="J591" s="328"/>
      <c r="K591" s="328"/>
      <c r="L591" s="328"/>
      <c r="M591" s="328"/>
      <c r="N591" s="328"/>
      <c r="O591" s="328"/>
      <c r="P591" s="328"/>
      <c r="Q591" s="328"/>
      <c r="R591" s="328"/>
      <c r="S591" s="328"/>
      <c r="T591" s="328"/>
      <c r="U591" s="328"/>
      <c r="V591" s="328"/>
      <c r="W591" s="328"/>
      <c r="X591" s="328"/>
      <c r="Y591" s="328"/>
      <c r="Z591" s="328"/>
      <c r="AA591" s="328"/>
      <c r="AB591" s="328"/>
      <c r="AC591" s="328"/>
      <c r="AD591" s="328"/>
      <c r="AE591" s="328"/>
      <c r="AF591" s="328"/>
      <c r="AG591" s="328"/>
      <c r="AH591" s="328"/>
      <c r="AI591" s="328"/>
      <c r="AJ591" s="328"/>
      <c r="AK591" s="328"/>
      <c r="AL591" s="328"/>
      <c r="AM591" s="328"/>
      <c r="AN591" s="328"/>
      <c r="AO591" s="328"/>
      <c r="AP591" s="328"/>
      <c r="AQ591" s="328"/>
      <c r="AR591" s="328"/>
      <c r="AS591" s="328"/>
      <c r="AT591" s="328"/>
      <c r="AU591" s="328"/>
      <c r="AV591" s="328"/>
      <c r="AW591" s="328"/>
    </row>
    <row r="592" spans="10:49" ht="15">
      <c r="J592" s="328"/>
      <c r="K592" s="328"/>
      <c r="L592" s="328"/>
      <c r="M592" s="328"/>
      <c r="N592" s="328"/>
      <c r="O592" s="328"/>
      <c r="P592" s="328"/>
      <c r="Q592" s="328"/>
      <c r="R592" s="328"/>
      <c r="S592" s="328"/>
      <c r="T592" s="328"/>
      <c r="U592" s="328"/>
      <c r="V592" s="328"/>
      <c r="W592" s="328"/>
      <c r="X592" s="328"/>
      <c r="Y592" s="328"/>
      <c r="Z592" s="328"/>
      <c r="AA592" s="328"/>
      <c r="AB592" s="328"/>
      <c r="AC592" s="328"/>
      <c r="AD592" s="328"/>
      <c r="AE592" s="328"/>
      <c r="AF592" s="328"/>
      <c r="AG592" s="328"/>
      <c r="AH592" s="328"/>
      <c r="AI592" s="328"/>
      <c r="AJ592" s="328"/>
      <c r="AK592" s="328"/>
      <c r="AL592" s="328"/>
      <c r="AM592" s="328"/>
      <c r="AN592" s="328"/>
      <c r="AO592" s="328"/>
      <c r="AP592" s="328"/>
      <c r="AQ592" s="328"/>
      <c r="AR592" s="328"/>
      <c r="AS592" s="328"/>
      <c r="AT592" s="328"/>
      <c r="AU592" s="328"/>
      <c r="AV592" s="328"/>
      <c r="AW592" s="328"/>
    </row>
    <row r="593" spans="10:49" ht="15">
      <c r="J593" s="328"/>
      <c r="K593" s="328"/>
      <c r="L593" s="328"/>
      <c r="M593" s="328"/>
      <c r="N593" s="328"/>
      <c r="O593" s="328"/>
      <c r="P593" s="328"/>
      <c r="Q593" s="328"/>
      <c r="R593" s="328"/>
      <c r="S593" s="328"/>
      <c r="T593" s="328"/>
      <c r="U593" s="328"/>
      <c r="V593" s="328"/>
      <c r="W593" s="328"/>
      <c r="X593" s="328"/>
      <c r="Y593" s="328"/>
      <c r="Z593" s="328"/>
      <c r="AA593" s="328"/>
      <c r="AB593" s="328"/>
      <c r="AC593" s="328"/>
      <c r="AD593" s="328"/>
      <c r="AE593" s="328"/>
      <c r="AF593" s="328"/>
      <c r="AG593" s="328"/>
      <c r="AH593" s="328"/>
      <c r="AI593" s="328"/>
      <c r="AJ593" s="328"/>
      <c r="AK593" s="328"/>
      <c r="AL593" s="328"/>
      <c r="AM593" s="328"/>
      <c r="AN593" s="328"/>
      <c r="AO593" s="328"/>
      <c r="AP593" s="328"/>
      <c r="AQ593" s="328"/>
      <c r="AR593" s="328"/>
      <c r="AS593" s="328"/>
      <c r="AT593" s="328"/>
      <c r="AU593" s="328"/>
      <c r="AV593" s="328"/>
      <c r="AW593" s="328"/>
    </row>
    <row r="594" spans="10:49" ht="15">
      <c r="J594" s="328"/>
      <c r="K594" s="328"/>
      <c r="L594" s="328"/>
      <c r="M594" s="328"/>
      <c r="N594" s="328"/>
      <c r="O594" s="328"/>
      <c r="P594" s="328"/>
      <c r="Q594" s="328"/>
      <c r="R594" s="328"/>
      <c r="S594" s="328"/>
      <c r="T594" s="328"/>
      <c r="U594" s="328"/>
      <c r="V594" s="328"/>
      <c r="W594" s="328"/>
      <c r="X594" s="328"/>
      <c r="Y594" s="328"/>
      <c r="Z594" s="328"/>
      <c r="AA594" s="328"/>
      <c r="AB594" s="328"/>
      <c r="AC594" s="328"/>
      <c r="AD594" s="328"/>
      <c r="AE594" s="328"/>
      <c r="AF594" s="328"/>
      <c r="AG594" s="328"/>
      <c r="AH594" s="328"/>
      <c r="AI594" s="328"/>
      <c r="AJ594" s="328"/>
      <c r="AK594" s="328"/>
      <c r="AL594" s="328"/>
      <c r="AM594" s="328"/>
      <c r="AN594" s="328"/>
      <c r="AO594" s="328"/>
      <c r="AP594" s="328"/>
      <c r="AQ594" s="328"/>
      <c r="AR594" s="328"/>
      <c r="AS594" s="328"/>
      <c r="AT594" s="328"/>
      <c r="AU594" s="328"/>
      <c r="AV594" s="328"/>
      <c r="AW594" s="328"/>
    </row>
    <row r="595" spans="10:49" ht="15">
      <c r="J595" s="328"/>
      <c r="K595" s="328"/>
      <c r="L595" s="328"/>
      <c r="M595" s="328"/>
      <c r="N595" s="328"/>
      <c r="O595" s="328"/>
      <c r="P595" s="328"/>
      <c r="Q595" s="328"/>
      <c r="R595" s="328"/>
      <c r="S595" s="328"/>
      <c r="T595" s="328"/>
      <c r="U595" s="328"/>
      <c r="V595" s="328"/>
      <c r="W595" s="328"/>
      <c r="X595" s="328"/>
      <c r="Y595" s="328"/>
      <c r="Z595" s="328"/>
      <c r="AA595" s="328"/>
      <c r="AB595" s="328"/>
      <c r="AC595" s="328"/>
      <c r="AD595" s="328"/>
      <c r="AE595" s="328"/>
      <c r="AF595" s="328"/>
      <c r="AG595" s="328"/>
      <c r="AH595" s="328"/>
      <c r="AI595" s="328"/>
      <c r="AJ595" s="328"/>
      <c r="AK595" s="328"/>
      <c r="AL595" s="328"/>
      <c r="AM595" s="328"/>
      <c r="AN595" s="328"/>
      <c r="AO595" s="328"/>
      <c r="AP595" s="328"/>
      <c r="AQ595" s="328"/>
      <c r="AR595" s="328"/>
      <c r="AS595" s="328"/>
      <c r="AT595" s="328"/>
      <c r="AU595" s="328"/>
      <c r="AV595" s="328"/>
      <c r="AW595" s="328"/>
    </row>
    <row r="596" spans="10:49" ht="15">
      <c r="J596" s="328"/>
      <c r="K596" s="328"/>
      <c r="L596" s="328"/>
      <c r="M596" s="328"/>
      <c r="N596" s="328"/>
      <c r="O596" s="328"/>
      <c r="P596" s="328"/>
      <c r="Q596" s="328"/>
      <c r="R596" s="328"/>
      <c r="S596" s="328"/>
      <c r="T596" s="328"/>
      <c r="U596" s="328"/>
      <c r="V596" s="328"/>
      <c r="W596" s="328"/>
      <c r="X596" s="328"/>
      <c r="Y596" s="328"/>
      <c r="Z596" s="328"/>
      <c r="AA596" s="328"/>
      <c r="AB596" s="328"/>
      <c r="AC596" s="328"/>
      <c r="AD596" s="328"/>
      <c r="AE596" s="328"/>
      <c r="AF596" s="328"/>
      <c r="AG596" s="328"/>
      <c r="AH596" s="328"/>
      <c r="AI596" s="328"/>
      <c r="AJ596" s="328"/>
      <c r="AK596" s="328"/>
      <c r="AL596" s="328"/>
      <c r="AM596" s="328"/>
      <c r="AN596" s="328"/>
      <c r="AO596" s="328"/>
      <c r="AP596" s="328"/>
      <c r="AQ596" s="328"/>
      <c r="AR596" s="328"/>
      <c r="AS596" s="328"/>
      <c r="AT596" s="328"/>
      <c r="AU596" s="328"/>
      <c r="AV596" s="328"/>
      <c r="AW596" s="328"/>
    </row>
    <row r="597" spans="10:49" ht="15">
      <c r="J597" s="328"/>
      <c r="K597" s="328"/>
      <c r="L597" s="328"/>
      <c r="M597" s="328"/>
      <c r="N597" s="328"/>
      <c r="O597" s="328"/>
      <c r="P597" s="328"/>
      <c r="Q597" s="328"/>
      <c r="R597" s="328"/>
      <c r="S597" s="328"/>
      <c r="T597" s="328"/>
      <c r="U597" s="328"/>
      <c r="V597" s="328"/>
      <c r="W597" s="328"/>
      <c r="X597" s="328"/>
      <c r="Y597" s="328"/>
      <c r="Z597" s="328"/>
      <c r="AA597" s="328"/>
      <c r="AB597" s="328"/>
      <c r="AC597" s="328"/>
      <c r="AD597" s="328"/>
      <c r="AE597" s="328"/>
      <c r="AF597" s="328"/>
      <c r="AG597" s="328"/>
      <c r="AH597" s="328"/>
      <c r="AI597" s="328"/>
      <c r="AJ597" s="328"/>
      <c r="AK597" s="328"/>
      <c r="AL597" s="328"/>
      <c r="AM597" s="328"/>
      <c r="AN597" s="328"/>
      <c r="AO597" s="328"/>
      <c r="AP597" s="328"/>
      <c r="AQ597" s="328"/>
      <c r="AR597" s="328"/>
      <c r="AS597" s="328"/>
      <c r="AT597" s="328"/>
      <c r="AU597" s="328"/>
      <c r="AV597" s="328"/>
      <c r="AW597" s="328"/>
    </row>
    <row r="598" spans="10:49" ht="15">
      <c r="J598" s="328"/>
      <c r="K598" s="328"/>
      <c r="L598" s="328"/>
      <c r="M598" s="328"/>
      <c r="N598" s="328"/>
      <c r="O598" s="328"/>
      <c r="P598" s="328"/>
      <c r="Q598" s="328"/>
      <c r="R598" s="328"/>
      <c r="S598" s="328"/>
      <c r="T598" s="328"/>
      <c r="U598" s="328"/>
      <c r="V598" s="328"/>
      <c r="W598" s="328"/>
      <c r="X598" s="328"/>
      <c r="Y598" s="328"/>
      <c r="Z598" s="328"/>
      <c r="AA598" s="328"/>
      <c r="AB598" s="328"/>
      <c r="AC598" s="328"/>
      <c r="AD598" s="328"/>
      <c r="AE598" s="328"/>
      <c r="AF598" s="328"/>
      <c r="AG598" s="328"/>
      <c r="AH598" s="328"/>
      <c r="AI598" s="328"/>
      <c r="AJ598" s="328"/>
      <c r="AK598" s="328"/>
      <c r="AL598" s="328"/>
      <c r="AM598" s="328"/>
      <c r="AN598" s="328"/>
      <c r="AO598" s="328"/>
      <c r="AP598" s="328"/>
      <c r="AQ598" s="328"/>
      <c r="AR598" s="328"/>
      <c r="AS598" s="328"/>
      <c r="AT598" s="328"/>
      <c r="AU598" s="328"/>
      <c r="AV598" s="328"/>
      <c r="AW598" s="328"/>
    </row>
    <row r="599" spans="10:49" ht="15">
      <c r="J599" s="328"/>
      <c r="K599" s="328"/>
      <c r="L599" s="328"/>
      <c r="M599" s="328"/>
      <c r="N599" s="328"/>
      <c r="O599" s="328"/>
      <c r="P599" s="328"/>
      <c r="Q599" s="328"/>
      <c r="R599" s="328"/>
      <c r="S599" s="328"/>
      <c r="T599" s="328"/>
      <c r="U599" s="328"/>
      <c r="V599" s="328"/>
      <c r="W599" s="328"/>
      <c r="X599" s="328"/>
      <c r="Y599" s="328"/>
      <c r="Z599" s="328"/>
      <c r="AA599" s="328"/>
      <c r="AB599" s="328"/>
      <c r="AC599" s="328"/>
      <c r="AD599" s="328"/>
      <c r="AE599" s="328"/>
      <c r="AF599" s="328"/>
      <c r="AG599" s="328"/>
      <c r="AH599" s="328"/>
      <c r="AI599" s="328"/>
      <c r="AJ599" s="328"/>
      <c r="AK599" s="328"/>
      <c r="AL599" s="328"/>
      <c r="AM599" s="328"/>
      <c r="AN599" s="328"/>
      <c r="AO599" s="328"/>
      <c r="AP599" s="328"/>
      <c r="AQ599" s="328"/>
      <c r="AR599" s="328"/>
      <c r="AS599" s="328"/>
      <c r="AT599" s="328"/>
      <c r="AU599" s="328"/>
      <c r="AV599" s="328"/>
      <c r="AW599" s="328"/>
    </row>
    <row r="600" spans="10:49" ht="15">
      <c r="J600" s="328"/>
      <c r="K600" s="328"/>
      <c r="L600" s="328"/>
      <c r="M600" s="328"/>
      <c r="N600" s="328"/>
      <c r="O600" s="328"/>
      <c r="P600" s="328"/>
      <c r="Q600" s="328"/>
      <c r="R600" s="328"/>
      <c r="S600" s="328"/>
      <c r="T600" s="328"/>
      <c r="U600" s="328"/>
      <c r="V600" s="328"/>
      <c r="W600" s="328"/>
      <c r="X600" s="328"/>
      <c r="Y600" s="328"/>
      <c r="Z600" s="328"/>
      <c r="AA600" s="328"/>
      <c r="AB600" s="328"/>
      <c r="AC600" s="328"/>
      <c r="AD600" s="328"/>
      <c r="AE600" s="328"/>
      <c r="AF600" s="328"/>
      <c r="AG600" s="328"/>
      <c r="AH600" s="328"/>
      <c r="AI600" s="328"/>
      <c r="AJ600" s="328"/>
      <c r="AK600" s="328"/>
      <c r="AL600" s="328"/>
      <c r="AM600" s="328"/>
      <c r="AN600" s="328"/>
      <c r="AO600" s="328"/>
      <c r="AP600" s="328"/>
      <c r="AQ600" s="328"/>
      <c r="AR600" s="328"/>
      <c r="AS600" s="328"/>
      <c r="AT600" s="328"/>
      <c r="AU600" s="328"/>
      <c r="AV600" s="328"/>
      <c r="AW600" s="328"/>
    </row>
    <row r="601" spans="10:49" ht="15">
      <c r="J601" s="328"/>
      <c r="K601" s="328"/>
      <c r="L601" s="328"/>
      <c r="M601" s="328"/>
      <c r="N601" s="328"/>
      <c r="O601" s="328"/>
      <c r="P601" s="328"/>
      <c r="Q601" s="328"/>
      <c r="R601" s="328"/>
      <c r="S601" s="328"/>
      <c r="T601" s="328"/>
      <c r="U601" s="328"/>
      <c r="V601" s="328"/>
      <c r="W601" s="328"/>
      <c r="X601" s="328"/>
      <c r="Y601" s="328"/>
      <c r="Z601" s="328"/>
      <c r="AA601" s="328"/>
      <c r="AB601" s="328"/>
      <c r="AC601" s="328"/>
      <c r="AD601" s="328"/>
      <c r="AE601" s="328"/>
      <c r="AF601" s="328"/>
      <c r="AG601" s="328"/>
      <c r="AH601" s="328"/>
      <c r="AI601" s="328"/>
      <c r="AJ601" s="328"/>
      <c r="AK601" s="328"/>
      <c r="AL601" s="328"/>
      <c r="AM601" s="328"/>
      <c r="AN601" s="328"/>
      <c r="AO601" s="328"/>
      <c r="AP601" s="328"/>
      <c r="AQ601" s="328"/>
      <c r="AR601" s="328"/>
      <c r="AS601" s="328"/>
      <c r="AT601" s="328"/>
      <c r="AU601" s="328"/>
      <c r="AV601" s="328"/>
      <c r="AW601" s="328"/>
    </row>
    <row r="602" spans="10:49" ht="15">
      <c r="J602" s="328"/>
      <c r="K602" s="328"/>
      <c r="L602" s="328"/>
      <c r="M602" s="328"/>
      <c r="N602" s="328"/>
      <c r="O602" s="328"/>
      <c r="P602" s="328"/>
      <c r="Q602" s="328"/>
      <c r="R602" s="328"/>
      <c r="S602" s="328"/>
      <c r="T602" s="328"/>
      <c r="U602" s="328"/>
      <c r="V602" s="328"/>
      <c r="W602" s="328"/>
      <c r="X602" s="328"/>
      <c r="Y602" s="328"/>
      <c r="Z602" s="328"/>
      <c r="AA602" s="328"/>
      <c r="AB602" s="328"/>
      <c r="AC602" s="328"/>
      <c r="AD602" s="328"/>
      <c r="AE602" s="328"/>
      <c r="AF602" s="328"/>
      <c r="AG602" s="328"/>
      <c r="AH602" s="328"/>
      <c r="AI602" s="328"/>
      <c r="AJ602" s="328"/>
      <c r="AK602" s="328"/>
      <c r="AL602" s="328"/>
      <c r="AM602" s="328"/>
      <c r="AN602" s="328"/>
      <c r="AO602" s="328"/>
      <c r="AP602" s="328"/>
      <c r="AQ602" s="328"/>
      <c r="AR602" s="328"/>
      <c r="AS602" s="328"/>
      <c r="AT602" s="328"/>
      <c r="AU602" s="328"/>
      <c r="AV602" s="328"/>
      <c r="AW602" s="328"/>
    </row>
    <row r="603" spans="10:49" ht="15">
      <c r="J603" s="328"/>
      <c r="K603" s="328"/>
      <c r="L603" s="328"/>
      <c r="M603" s="328"/>
      <c r="N603" s="328"/>
      <c r="O603" s="328"/>
      <c r="P603" s="328"/>
      <c r="Q603" s="328"/>
      <c r="R603" s="328"/>
      <c r="S603" s="328"/>
      <c r="T603" s="328"/>
      <c r="U603" s="328"/>
      <c r="V603" s="328"/>
      <c r="W603" s="328"/>
      <c r="X603" s="328"/>
      <c r="Y603" s="328"/>
      <c r="Z603" s="328"/>
      <c r="AA603" s="328"/>
      <c r="AB603" s="328"/>
      <c r="AC603" s="328"/>
      <c r="AD603" s="328"/>
      <c r="AE603" s="328"/>
      <c r="AF603" s="328"/>
      <c r="AG603" s="328"/>
      <c r="AH603" s="328"/>
      <c r="AI603" s="328"/>
      <c r="AJ603" s="328"/>
      <c r="AK603" s="328"/>
      <c r="AL603" s="328"/>
      <c r="AM603" s="328"/>
      <c r="AN603" s="328"/>
      <c r="AO603" s="328"/>
      <c r="AP603" s="328"/>
      <c r="AQ603" s="328"/>
      <c r="AR603" s="328"/>
      <c r="AS603" s="328"/>
      <c r="AT603" s="328"/>
      <c r="AU603" s="328"/>
      <c r="AV603" s="328"/>
      <c r="AW603" s="328"/>
    </row>
    <row r="604" spans="10:49" ht="15">
      <c r="J604" s="328"/>
      <c r="K604" s="328"/>
      <c r="L604" s="328"/>
      <c r="M604" s="328"/>
      <c r="N604" s="328"/>
      <c r="O604" s="328"/>
      <c r="P604" s="328"/>
      <c r="Q604" s="328"/>
      <c r="R604" s="328"/>
      <c r="S604" s="328"/>
      <c r="T604" s="328"/>
      <c r="U604" s="328"/>
      <c r="V604" s="328"/>
      <c r="W604" s="328"/>
      <c r="X604" s="328"/>
      <c r="Y604" s="328"/>
      <c r="Z604" s="328"/>
      <c r="AA604" s="328"/>
      <c r="AB604" s="328"/>
      <c r="AC604" s="328"/>
      <c r="AD604" s="328"/>
      <c r="AE604" s="328"/>
      <c r="AF604" s="328"/>
      <c r="AG604" s="328"/>
      <c r="AH604" s="328"/>
      <c r="AI604" s="328"/>
      <c r="AJ604" s="328"/>
      <c r="AK604" s="328"/>
      <c r="AL604" s="328"/>
      <c r="AM604" s="328"/>
      <c r="AN604" s="328"/>
      <c r="AO604" s="328"/>
      <c r="AP604" s="328"/>
      <c r="AQ604" s="328"/>
      <c r="AR604" s="328"/>
      <c r="AS604" s="328"/>
      <c r="AT604" s="328"/>
      <c r="AU604" s="328"/>
      <c r="AV604" s="328"/>
      <c r="AW604" s="328"/>
    </row>
    <row r="605" spans="10:49" ht="15">
      <c r="J605" s="328"/>
      <c r="K605" s="328"/>
      <c r="L605" s="328"/>
      <c r="M605" s="328"/>
      <c r="N605" s="328"/>
      <c r="O605" s="328"/>
      <c r="P605" s="328"/>
      <c r="Q605" s="328"/>
      <c r="R605" s="328"/>
      <c r="S605" s="328"/>
      <c r="T605" s="328"/>
      <c r="U605" s="328"/>
      <c r="V605" s="328"/>
      <c r="W605" s="328"/>
      <c r="X605" s="328"/>
      <c r="Y605" s="328"/>
      <c r="Z605" s="328"/>
      <c r="AA605" s="328"/>
      <c r="AB605" s="328"/>
      <c r="AC605" s="328"/>
      <c r="AD605" s="328"/>
      <c r="AE605" s="328"/>
      <c r="AF605" s="328"/>
      <c r="AG605" s="328"/>
      <c r="AH605" s="328"/>
      <c r="AI605" s="328"/>
      <c r="AJ605" s="328"/>
      <c r="AK605" s="328"/>
      <c r="AL605" s="328"/>
      <c r="AM605" s="328"/>
      <c r="AN605" s="328"/>
      <c r="AO605" s="328"/>
      <c r="AP605" s="328"/>
      <c r="AQ605" s="328"/>
      <c r="AR605" s="328"/>
      <c r="AS605" s="328"/>
      <c r="AT605" s="328"/>
      <c r="AU605" s="328"/>
      <c r="AV605" s="328"/>
      <c r="AW605" s="328"/>
    </row>
    <row r="606" spans="10:49" ht="15">
      <c r="J606" s="328"/>
      <c r="K606" s="328"/>
      <c r="L606" s="328"/>
      <c r="M606" s="328"/>
      <c r="N606" s="328"/>
      <c r="O606" s="328"/>
      <c r="P606" s="328"/>
      <c r="Q606" s="328"/>
      <c r="R606" s="328"/>
      <c r="S606" s="328"/>
      <c r="T606" s="328"/>
      <c r="U606" s="328"/>
      <c r="V606" s="328"/>
      <c r="W606" s="328"/>
      <c r="X606" s="328"/>
      <c r="Y606" s="328"/>
      <c r="Z606" s="328"/>
      <c r="AA606" s="328"/>
      <c r="AB606" s="328"/>
      <c r="AC606" s="328"/>
      <c r="AD606" s="328"/>
      <c r="AE606" s="328"/>
      <c r="AF606" s="328"/>
      <c r="AG606" s="328"/>
      <c r="AH606" s="328"/>
      <c r="AI606" s="328"/>
      <c r="AJ606" s="328"/>
      <c r="AK606" s="328"/>
      <c r="AL606" s="328"/>
      <c r="AM606" s="328"/>
      <c r="AN606" s="328"/>
      <c r="AO606" s="328"/>
      <c r="AP606" s="328"/>
      <c r="AQ606" s="328"/>
      <c r="AR606" s="328"/>
      <c r="AS606" s="328"/>
      <c r="AT606" s="328"/>
      <c r="AU606" s="328"/>
      <c r="AV606" s="328"/>
      <c r="AW606" s="328"/>
    </row>
    <row r="607" spans="10:49" ht="15">
      <c r="J607" s="328"/>
      <c r="K607" s="328"/>
      <c r="L607" s="328"/>
      <c r="M607" s="328"/>
      <c r="N607" s="328"/>
      <c r="O607" s="328"/>
      <c r="P607" s="328"/>
      <c r="Q607" s="328"/>
      <c r="R607" s="328"/>
      <c r="S607" s="328"/>
      <c r="T607" s="328"/>
      <c r="U607" s="328"/>
      <c r="V607" s="328"/>
      <c r="W607" s="328"/>
      <c r="X607" s="328"/>
      <c r="Y607" s="328"/>
      <c r="Z607" s="328"/>
      <c r="AA607" s="328"/>
      <c r="AB607" s="328"/>
      <c r="AC607" s="328"/>
      <c r="AD607" s="328"/>
      <c r="AE607" s="328"/>
      <c r="AF607" s="328"/>
      <c r="AG607" s="328"/>
      <c r="AH607" s="328"/>
      <c r="AI607" s="328"/>
      <c r="AJ607" s="328"/>
      <c r="AK607" s="328"/>
      <c r="AL607" s="328"/>
      <c r="AM607" s="328"/>
      <c r="AN607" s="328"/>
      <c r="AO607" s="328"/>
      <c r="AP607" s="328"/>
      <c r="AQ607" s="328"/>
      <c r="AR607" s="328"/>
      <c r="AS607" s="328"/>
      <c r="AT607" s="328"/>
      <c r="AU607" s="328"/>
      <c r="AV607" s="328"/>
      <c r="AW607" s="328"/>
    </row>
    <row r="608" spans="10:49" ht="15">
      <c r="J608" s="328"/>
      <c r="K608" s="328"/>
      <c r="L608" s="328"/>
      <c r="M608" s="328"/>
      <c r="N608" s="328"/>
      <c r="O608" s="328"/>
      <c r="P608" s="328"/>
      <c r="Q608" s="328"/>
      <c r="R608" s="328"/>
      <c r="S608" s="328"/>
      <c r="T608" s="328"/>
      <c r="U608" s="328"/>
      <c r="V608" s="328"/>
      <c r="W608" s="328"/>
      <c r="X608" s="328"/>
      <c r="Y608" s="328"/>
      <c r="Z608" s="328"/>
      <c r="AA608" s="328"/>
      <c r="AB608" s="328"/>
      <c r="AC608" s="328"/>
      <c r="AD608" s="328"/>
      <c r="AE608" s="328"/>
      <c r="AF608" s="328"/>
      <c r="AG608" s="328"/>
      <c r="AH608" s="328"/>
      <c r="AI608" s="328"/>
      <c r="AJ608" s="328"/>
      <c r="AK608" s="328"/>
      <c r="AL608" s="328"/>
      <c r="AM608" s="328"/>
      <c r="AN608" s="328"/>
      <c r="AO608" s="328"/>
      <c r="AP608" s="328"/>
      <c r="AQ608" s="328"/>
      <c r="AR608" s="328"/>
      <c r="AS608" s="328"/>
      <c r="AT608" s="328"/>
      <c r="AU608" s="328"/>
      <c r="AV608" s="328"/>
      <c r="AW608" s="328"/>
    </row>
    <row r="609" spans="10:49" ht="15">
      <c r="J609" s="328"/>
      <c r="K609" s="328"/>
      <c r="L609" s="328"/>
      <c r="M609" s="328"/>
      <c r="N609" s="328"/>
      <c r="O609" s="328"/>
      <c r="P609" s="328"/>
      <c r="Q609" s="328"/>
      <c r="R609" s="328"/>
      <c r="S609" s="328"/>
      <c r="T609" s="328"/>
      <c r="U609" s="328"/>
      <c r="V609" s="328"/>
      <c r="W609" s="328"/>
      <c r="X609" s="328"/>
      <c r="Y609" s="328"/>
      <c r="Z609" s="328"/>
      <c r="AA609" s="328"/>
      <c r="AB609" s="328"/>
      <c r="AC609" s="328"/>
      <c r="AD609" s="328"/>
      <c r="AE609" s="328"/>
      <c r="AF609" s="328"/>
      <c r="AG609" s="328"/>
      <c r="AH609" s="328"/>
      <c r="AI609" s="328"/>
      <c r="AJ609" s="328"/>
      <c r="AK609" s="328"/>
      <c r="AL609" s="328"/>
      <c r="AM609" s="328"/>
      <c r="AN609" s="328"/>
      <c r="AO609" s="328"/>
      <c r="AP609" s="328"/>
      <c r="AQ609" s="328"/>
      <c r="AR609" s="328"/>
      <c r="AS609" s="328"/>
      <c r="AT609" s="328"/>
      <c r="AU609" s="328"/>
      <c r="AV609" s="328"/>
      <c r="AW609" s="328"/>
    </row>
    <row r="610" spans="10:49" ht="15">
      <c r="J610" s="328"/>
      <c r="K610" s="328"/>
      <c r="L610" s="328"/>
      <c r="M610" s="328"/>
      <c r="N610" s="328"/>
      <c r="O610" s="328"/>
      <c r="P610" s="328"/>
      <c r="Q610" s="328"/>
      <c r="R610" s="328"/>
      <c r="S610" s="328"/>
      <c r="T610" s="328"/>
      <c r="U610" s="328"/>
      <c r="V610" s="328"/>
      <c r="W610" s="328"/>
      <c r="X610" s="328"/>
      <c r="Y610" s="328"/>
      <c r="Z610" s="328"/>
      <c r="AA610" s="328"/>
      <c r="AB610" s="328"/>
      <c r="AC610" s="328"/>
      <c r="AD610" s="328"/>
      <c r="AE610" s="328"/>
      <c r="AF610" s="328"/>
      <c r="AG610" s="328"/>
      <c r="AH610" s="328"/>
      <c r="AI610" s="328"/>
      <c r="AJ610" s="328"/>
      <c r="AK610" s="328"/>
      <c r="AL610" s="328"/>
      <c r="AM610" s="328"/>
      <c r="AN610" s="328"/>
      <c r="AO610" s="328"/>
      <c r="AP610" s="328"/>
      <c r="AQ610" s="328"/>
      <c r="AR610" s="328"/>
      <c r="AS610" s="328"/>
      <c r="AT610" s="328"/>
      <c r="AU610" s="328"/>
      <c r="AV610" s="328"/>
      <c r="AW610" s="328"/>
    </row>
    <row r="611" spans="10:49" ht="15">
      <c r="J611" s="328"/>
      <c r="K611" s="328"/>
      <c r="L611" s="328"/>
      <c r="M611" s="328"/>
      <c r="N611" s="328"/>
      <c r="O611" s="328"/>
      <c r="P611" s="328"/>
      <c r="Q611" s="328"/>
      <c r="R611" s="328"/>
      <c r="S611" s="328"/>
      <c r="T611" s="328"/>
      <c r="U611" s="328"/>
      <c r="V611" s="328"/>
      <c r="W611" s="328"/>
      <c r="X611" s="328"/>
      <c r="Y611" s="328"/>
      <c r="Z611" s="328"/>
      <c r="AA611" s="328"/>
      <c r="AB611" s="328"/>
      <c r="AC611" s="328"/>
      <c r="AD611" s="328"/>
      <c r="AE611" s="328"/>
      <c r="AF611" s="328"/>
      <c r="AG611" s="328"/>
      <c r="AH611" s="328"/>
      <c r="AI611" s="328"/>
      <c r="AJ611" s="328"/>
      <c r="AK611" s="328"/>
      <c r="AL611" s="328"/>
      <c r="AM611" s="328"/>
      <c r="AN611" s="328"/>
      <c r="AO611" s="328"/>
      <c r="AP611" s="328"/>
      <c r="AQ611" s="328"/>
      <c r="AR611" s="328"/>
      <c r="AS611" s="328"/>
      <c r="AT611" s="328"/>
      <c r="AU611" s="328"/>
      <c r="AV611" s="328"/>
      <c r="AW611" s="328"/>
    </row>
    <row r="612" spans="10:49" ht="15">
      <c r="J612" s="328"/>
      <c r="K612" s="328"/>
      <c r="L612" s="328"/>
      <c r="M612" s="328"/>
      <c r="N612" s="328"/>
      <c r="O612" s="328"/>
      <c r="P612" s="328"/>
      <c r="Q612" s="328"/>
      <c r="R612" s="328"/>
      <c r="S612" s="328"/>
      <c r="T612" s="328"/>
      <c r="U612" s="328"/>
      <c r="V612" s="328"/>
      <c r="W612" s="328"/>
      <c r="X612" s="328"/>
      <c r="Y612" s="328"/>
      <c r="Z612" s="328"/>
      <c r="AA612" s="328"/>
      <c r="AB612" s="328"/>
      <c r="AC612" s="328"/>
      <c r="AD612" s="328"/>
      <c r="AE612" s="328"/>
      <c r="AF612" s="328"/>
      <c r="AG612" s="328"/>
      <c r="AH612" s="328"/>
      <c r="AI612" s="328"/>
      <c r="AJ612" s="328"/>
      <c r="AK612" s="328"/>
      <c r="AL612" s="328"/>
      <c r="AM612" s="328"/>
      <c r="AN612" s="328"/>
      <c r="AO612" s="328"/>
      <c r="AP612" s="328"/>
      <c r="AQ612" s="328"/>
      <c r="AR612" s="328"/>
      <c r="AS612" s="328"/>
      <c r="AT612" s="328"/>
      <c r="AU612" s="328"/>
      <c r="AV612" s="328"/>
      <c r="AW612" s="328"/>
    </row>
    <row r="613" spans="10:49" ht="15">
      <c r="J613" s="328"/>
      <c r="K613" s="328"/>
      <c r="L613" s="328"/>
      <c r="M613" s="328"/>
      <c r="N613" s="328"/>
      <c r="O613" s="328"/>
      <c r="P613" s="328"/>
      <c r="Q613" s="328"/>
      <c r="R613" s="328"/>
      <c r="S613" s="328"/>
      <c r="T613" s="328"/>
      <c r="U613" s="328"/>
      <c r="V613" s="328"/>
      <c r="W613" s="328"/>
      <c r="X613" s="328"/>
      <c r="Y613" s="328"/>
      <c r="Z613" s="328"/>
      <c r="AA613" s="328"/>
      <c r="AB613" s="328"/>
      <c r="AC613" s="328"/>
      <c r="AD613" s="328"/>
      <c r="AE613" s="328"/>
      <c r="AF613" s="328"/>
      <c r="AG613" s="328"/>
      <c r="AH613" s="328"/>
      <c r="AI613" s="328"/>
      <c r="AJ613" s="328"/>
      <c r="AK613" s="328"/>
      <c r="AL613" s="328"/>
      <c r="AM613" s="328"/>
      <c r="AN613" s="328"/>
      <c r="AO613" s="328"/>
      <c r="AP613" s="328"/>
      <c r="AQ613" s="328"/>
      <c r="AR613" s="328"/>
      <c r="AS613" s="328"/>
      <c r="AT613" s="328"/>
      <c r="AU613" s="328"/>
      <c r="AV613" s="328"/>
      <c r="AW613" s="328"/>
    </row>
    <row r="614" spans="10:49" ht="15">
      <c r="J614" s="328"/>
      <c r="K614" s="328"/>
      <c r="L614" s="328"/>
      <c r="M614" s="328"/>
      <c r="N614" s="328"/>
      <c r="O614" s="328"/>
      <c r="P614" s="328"/>
      <c r="Q614" s="328"/>
      <c r="R614" s="328"/>
      <c r="S614" s="328"/>
      <c r="T614" s="328"/>
      <c r="U614" s="328"/>
      <c r="V614" s="328"/>
      <c r="W614" s="328"/>
      <c r="X614" s="328"/>
      <c r="Y614" s="328"/>
      <c r="Z614" s="328"/>
      <c r="AA614" s="328"/>
      <c r="AB614" s="328"/>
      <c r="AC614" s="328"/>
      <c r="AD614" s="328"/>
      <c r="AE614" s="328"/>
      <c r="AF614" s="328"/>
      <c r="AG614" s="328"/>
      <c r="AH614" s="328"/>
      <c r="AI614" s="328"/>
      <c r="AJ614" s="328"/>
      <c r="AK614" s="328"/>
      <c r="AL614" s="328"/>
      <c r="AM614" s="328"/>
      <c r="AN614" s="328"/>
      <c r="AO614" s="328"/>
      <c r="AP614" s="328"/>
      <c r="AQ614" s="328"/>
      <c r="AR614" s="328"/>
      <c r="AS614" s="328"/>
      <c r="AT614" s="328"/>
      <c r="AU614" s="328"/>
      <c r="AV614" s="328"/>
      <c r="AW614" s="328"/>
    </row>
    <row r="615" spans="10:49" ht="15">
      <c r="J615" s="328"/>
      <c r="K615" s="328"/>
      <c r="L615" s="328"/>
      <c r="M615" s="328"/>
      <c r="N615" s="328"/>
      <c r="O615" s="328"/>
      <c r="P615" s="328"/>
      <c r="Q615" s="328"/>
      <c r="R615" s="328"/>
      <c r="S615" s="328"/>
      <c r="T615" s="328"/>
      <c r="U615" s="328"/>
      <c r="V615" s="328"/>
      <c r="W615" s="328"/>
      <c r="X615" s="328"/>
      <c r="Y615" s="328"/>
      <c r="Z615" s="328"/>
      <c r="AA615" s="328"/>
      <c r="AB615" s="328"/>
      <c r="AC615" s="328"/>
      <c r="AD615" s="328"/>
      <c r="AE615" s="328"/>
      <c r="AF615" s="328"/>
      <c r="AG615" s="328"/>
      <c r="AH615" s="328"/>
      <c r="AI615" s="328"/>
      <c r="AJ615" s="328"/>
      <c r="AK615" s="328"/>
      <c r="AL615" s="328"/>
      <c r="AM615" s="328"/>
      <c r="AN615" s="328"/>
      <c r="AO615" s="328"/>
      <c r="AP615" s="328"/>
      <c r="AQ615" s="328"/>
      <c r="AR615" s="328"/>
      <c r="AS615" s="328"/>
      <c r="AT615" s="328"/>
      <c r="AU615" s="328"/>
      <c r="AV615" s="328"/>
      <c r="AW615" s="328"/>
    </row>
    <row r="616" spans="10:49" ht="15">
      <c r="J616" s="328"/>
      <c r="K616" s="328"/>
      <c r="L616" s="328"/>
      <c r="M616" s="328"/>
      <c r="N616" s="328"/>
      <c r="O616" s="328"/>
      <c r="P616" s="328"/>
      <c r="Q616" s="328"/>
      <c r="R616" s="328"/>
      <c r="S616" s="328"/>
      <c r="T616" s="328"/>
      <c r="U616" s="328"/>
      <c r="V616" s="328"/>
      <c r="W616" s="328"/>
      <c r="X616" s="328"/>
      <c r="Y616" s="328"/>
      <c r="Z616" s="328"/>
      <c r="AA616" s="328"/>
      <c r="AB616" s="328"/>
      <c r="AC616" s="328"/>
      <c r="AD616" s="328"/>
      <c r="AE616" s="328"/>
      <c r="AF616" s="328"/>
      <c r="AG616" s="328"/>
      <c r="AH616" s="328"/>
      <c r="AI616" s="328"/>
      <c r="AJ616" s="328"/>
      <c r="AK616" s="328"/>
      <c r="AL616" s="328"/>
      <c r="AM616" s="328"/>
      <c r="AN616" s="328"/>
      <c r="AO616" s="328"/>
      <c r="AP616" s="328"/>
      <c r="AQ616" s="328"/>
      <c r="AR616" s="328"/>
      <c r="AS616" s="328"/>
      <c r="AT616" s="328"/>
      <c r="AU616" s="328"/>
      <c r="AV616" s="328"/>
      <c r="AW616" s="328"/>
    </row>
    <row r="617" spans="10:49" ht="15">
      <c r="J617" s="328"/>
      <c r="K617" s="328"/>
      <c r="L617" s="328"/>
      <c r="M617" s="328"/>
      <c r="N617" s="328"/>
      <c r="O617" s="328"/>
      <c r="P617" s="328"/>
      <c r="Q617" s="328"/>
      <c r="R617" s="328"/>
      <c r="S617" s="328"/>
      <c r="T617" s="328"/>
      <c r="U617" s="328"/>
      <c r="V617" s="328"/>
      <c r="W617" s="328"/>
      <c r="X617" s="328"/>
      <c r="Y617" s="328"/>
      <c r="Z617" s="328"/>
      <c r="AA617" s="328"/>
      <c r="AB617" s="328"/>
      <c r="AC617" s="328"/>
      <c r="AD617" s="328"/>
      <c r="AE617" s="328"/>
      <c r="AF617" s="328"/>
      <c r="AG617" s="328"/>
      <c r="AH617" s="328"/>
      <c r="AI617" s="328"/>
      <c r="AJ617" s="328"/>
      <c r="AK617" s="328"/>
      <c r="AL617" s="328"/>
      <c r="AM617" s="328"/>
      <c r="AN617" s="328"/>
      <c r="AO617" s="328"/>
      <c r="AP617" s="328"/>
      <c r="AQ617" s="328"/>
      <c r="AR617" s="328"/>
      <c r="AS617" s="328"/>
      <c r="AT617" s="328"/>
      <c r="AU617" s="328"/>
      <c r="AV617" s="328"/>
      <c r="AW617" s="328"/>
    </row>
    <row r="618" spans="10:49" ht="15">
      <c r="J618" s="328"/>
      <c r="K618" s="328"/>
      <c r="L618" s="328"/>
      <c r="M618" s="328"/>
      <c r="N618" s="328"/>
      <c r="O618" s="328"/>
      <c r="P618" s="328"/>
      <c r="Q618" s="328"/>
      <c r="R618" s="328"/>
      <c r="S618" s="328"/>
      <c r="T618" s="328"/>
      <c r="U618" s="328"/>
      <c r="V618" s="328"/>
      <c r="W618" s="328"/>
      <c r="X618" s="328"/>
      <c r="Y618" s="328"/>
      <c r="Z618" s="328"/>
      <c r="AA618" s="328"/>
      <c r="AB618" s="328"/>
      <c r="AC618" s="328"/>
      <c r="AD618" s="328"/>
      <c r="AE618" s="328"/>
      <c r="AF618" s="328"/>
      <c r="AG618" s="328"/>
      <c r="AH618" s="328"/>
      <c r="AI618" s="328"/>
      <c r="AJ618" s="328"/>
      <c r="AK618" s="328"/>
      <c r="AL618" s="328"/>
      <c r="AM618" s="328"/>
      <c r="AN618" s="328"/>
      <c r="AO618" s="328"/>
      <c r="AP618" s="328"/>
      <c r="AQ618" s="328"/>
      <c r="AR618" s="328"/>
      <c r="AS618" s="328"/>
      <c r="AT618" s="328"/>
      <c r="AU618" s="328"/>
      <c r="AV618" s="328"/>
      <c r="AW618" s="328"/>
    </row>
    <row r="619" spans="10:49" ht="15">
      <c r="J619" s="328"/>
      <c r="K619" s="328"/>
      <c r="L619" s="328"/>
      <c r="M619" s="328"/>
      <c r="N619" s="328"/>
      <c r="O619" s="328"/>
      <c r="P619" s="328"/>
      <c r="Q619" s="328"/>
      <c r="R619" s="328"/>
      <c r="S619" s="328"/>
      <c r="T619" s="328"/>
      <c r="U619" s="328"/>
      <c r="V619" s="328"/>
      <c r="W619" s="328"/>
      <c r="X619" s="328"/>
      <c r="Y619" s="328"/>
      <c r="Z619" s="328"/>
      <c r="AA619" s="328"/>
      <c r="AB619" s="328"/>
      <c r="AC619" s="328"/>
      <c r="AD619" s="328"/>
      <c r="AE619" s="328"/>
      <c r="AF619" s="328"/>
      <c r="AG619" s="328"/>
      <c r="AH619" s="328"/>
      <c r="AI619" s="328"/>
      <c r="AJ619" s="328"/>
      <c r="AK619" s="328"/>
      <c r="AL619" s="328"/>
      <c r="AM619" s="328"/>
      <c r="AN619" s="328"/>
      <c r="AO619" s="328"/>
      <c r="AP619" s="328"/>
      <c r="AQ619" s="328"/>
      <c r="AR619" s="328"/>
      <c r="AS619" s="328"/>
      <c r="AT619" s="328"/>
      <c r="AU619" s="328"/>
      <c r="AV619" s="328"/>
      <c r="AW619" s="328"/>
    </row>
    <row r="620" spans="10:49" ht="15">
      <c r="J620" s="328"/>
      <c r="K620" s="328"/>
      <c r="L620" s="328"/>
      <c r="M620" s="328"/>
      <c r="N620" s="328"/>
      <c r="O620" s="328"/>
      <c r="P620" s="328"/>
      <c r="Q620" s="328"/>
      <c r="R620" s="328"/>
      <c r="S620" s="328"/>
      <c r="T620" s="328"/>
      <c r="U620" s="328"/>
      <c r="V620" s="328"/>
      <c r="W620" s="328"/>
      <c r="X620" s="328"/>
      <c r="Y620" s="328"/>
      <c r="Z620" s="328"/>
      <c r="AA620" s="328"/>
      <c r="AB620" s="328"/>
      <c r="AC620" s="328"/>
      <c r="AD620" s="328"/>
      <c r="AE620" s="328"/>
      <c r="AF620" s="328"/>
      <c r="AG620" s="328"/>
      <c r="AH620" s="328"/>
      <c r="AI620" s="328"/>
      <c r="AJ620" s="328"/>
      <c r="AK620" s="328"/>
      <c r="AL620" s="328"/>
      <c r="AM620" s="328"/>
      <c r="AN620" s="328"/>
      <c r="AO620" s="328"/>
      <c r="AP620" s="328"/>
      <c r="AQ620" s="328"/>
      <c r="AR620" s="328"/>
      <c r="AS620" s="328"/>
      <c r="AT620" s="328"/>
      <c r="AU620" s="328"/>
      <c r="AV620" s="328"/>
      <c r="AW620" s="328"/>
    </row>
    <row r="621" spans="10:49" ht="15">
      <c r="J621" s="328"/>
      <c r="K621" s="328"/>
      <c r="L621" s="328"/>
      <c r="M621" s="328"/>
      <c r="N621" s="328"/>
      <c r="O621" s="328"/>
      <c r="P621" s="328"/>
      <c r="Q621" s="328"/>
      <c r="R621" s="328"/>
      <c r="S621" s="328"/>
      <c r="T621" s="328"/>
      <c r="U621" s="328"/>
      <c r="V621" s="328"/>
      <c r="W621" s="328"/>
      <c r="X621" s="328"/>
      <c r="Y621" s="328"/>
      <c r="Z621" s="328"/>
      <c r="AA621" s="328"/>
      <c r="AB621" s="328"/>
      <c r="AC621" s="328"/>
      <c r="AD621" s="328"/>
      <c r="AE621" s="328"/>
      <c r="AF621" s="328"/>
      <c r="AG621" s="328"/>
      <c r="AH621" s="328"/>
      <c r="AI621" s="328"/>
      <c r="AJ621" s="328"/>
      <c r="AK621" s="328"/>
      <c r="AL621" s="328"/>
      <c r="AM621" s="328"/>
      <c r="AN621" s="328"/>
      <c r="AO621" s="328"/>
      <c r="AP621" s="328"/>
      <c r="AQ621" s="328"/>
      <c r="AR621" s="328"/>
      <c r="AS621" s="328"/>
      <c r="AT621" s="328"/>
      <c r="AU621" s="328"/>
      <c r="AV621" s="328"/>
      <c r="AW621" s="328"/>
    </row>
    <row r="622" spans="10:49" ht="15">
      <c r="J622" s="328"/>
      <c r="K622" s="328"/>
      <c r="L622" s="328"/>
      <c r="M622" s="328"/>
      <c r="N622" s="328"/>
      <c r="O622" s="328"/>
      <c r="P622" s="328"/>
      <c r="Q622" s="328"/>
      <c r="R622" s="328"/>
      <c r="S622" s="328"/>
      <c r="T622" s="328"/>
      <c r="U622" s="328"/>
      <c r="V622" s="328"/>
      <c r="W622" s="328"/>
      <c r="X622" s="328"/>
      <c r="Y622" s="328"/>
      <c r="Z622" s="328"/>
      <c r="AA622" s="328"/>
      <c r="AB622" s="328"/>
      <c r="AC622" s="328"/>
      <c r="AD622" s="328"/>
      <c r="AE622" s="328"/>
      <c r="AF622" s="328"/>
      <c r="AG622" s="328"/>
      <c r="AH622" s="328"/>
      <c r="AI622" s="328"/>
      <c r="AJ622" s="328"/>
      <c r="AK622" s="328"/>
      <c r="AL622" s="328"/>
      <c r="AM622" s="328"/>
      <c r="AN622" s="328"/>
      <c r="AO622" s="328"/>
      <c r="AP622" s="328"/>
      <c r="AQ622" s="328"/>
      <c r="AR622" s="328"/>
      <c r="AS622" s="328"/>
      <c r="AT622" s="328"/>
      <c r="AU622" s="328"/>
      <c r="AV622" s="328"/>
      <c r="AW622" s="328"/>
    </row>
    <row r="623" spans="10:49" ht="15">
      <c r="J623" s="328"/>
      <c r="K623" s="328"/>
      <c r="L623" s="328"/>
      <c r="M623" s="328"/>
      <c r="N623" s="328"/>
      <c r="O623" s="328"/>
      <c r="P623" s="328"/>
      <c r="Q623" s="328"/>
      <c r="R623" s="328"/>
      <c r="S623" s="328"/>
      <c r="T623" s="328"/>
      <c r="U623" s="328"/>
      <c r="V623" s="328"/>
      <c r="W623" s="328"/>
      <c r="X623" s="328"/>
      <c r="Y623" s="328"/>
      <c r="Z623" s="328"/>
      <c r="AA623" s="328"/>
      <c r="AB623" s="328"/>
      <c r="AC623" s="328"/>
      <c r="AD623" s="328"/>
      <c r="AE623" s="328"/>
      <c r="AF623" s="328"/>
      <c r="AG623" s="328"/>
      <c r="AH623" s="328"/>
      <c r="AI623" s="328"/>
      <c r="AJ623" s="328"/>
      <c r="AK623" s="328"/>
      <c r="AL623" s="328"/>
      <c r="AM623" s="328"/>
      <c r="AN623" s="328"/>
      <c r="AO623" s="328"/>
      <c r="AP623" s="328"/>
      <c r="AQ623" s="328"/>
      <c r="AR623" s="328"/>
      <c r="AS623" s="328"/>
      <c r="AT623" s="328"/>
      <c r="AU623" s="328"/>
      <c r="AV623" s="328"/>
      <c r="AW623" s="328"/>
    </row>
    <row r="624" spans="10:49" ht="15">
      <c r="J624" s="328"/>
      <c r="K624" s="328"/>
      <c r="L624" s="328"/>
      <c r="M624" s="328"/>
      <c r="N624" s="328"/>
      <c r="O624" s="328"/>
      <c r="P624" s="328"/>
      <c r="Q624" s="328"/>
      <c r="R624" s="328"/>
      <c r="S624" s="328"/>
      <c r="T624" s="328"/>
      <c r="U624" s="328"/>
      <c r="V624" s="328"/>
      <c r="W624" s="328"/>
      <c r="X624" s="328"/>
      <c r="Y624" s="328"/>
      <c r="Z624" s="328"/>
      <c r="AA624" s="328"/>
      <c r="AB624" s="328"/>
      <c r="AC624" s="328"/>
      <c r="AD624" s="328"/>
      <c r="AE624" s="328"/>
      <c r="AF624" s="328"/>
      <c r="AG624" s="328"/>
      <c r="AH624" s="328"/>
      <c r="AI624" s="328"/>
      <c r="AJ624" s="328"/>
      <c r="AK624" s="328"/>
      <c r="AL624" s="328"/>
      <c r="AM624" s="328"/>
      <c r="AN624" s="328"/>
      <c r="AO624" s="328"/>
      <c r="AP624" s="328"/>
      <c r="AQ624" s="328"/>
      <c r="AR624" s="328"/>
      <c r="AS624" s="328"/>
      <c r="AT624" s="328"/>
      <c r="AU624" s="328"/>
      <c r="AV624" s="328"/>
      <c r="AW624" s="328"/>
    </row>
    <row r="625" spans="10:49" ht="15">
      <c r="J625" s="328"/>
      <c r="K625" s="328"/>
      <c r="L625" s="328"/>
      <c r="M625" s="328"/>
      <c r="N625" s="328"/>
      <c r="O625" s="328"/>
      <c r="P625" s="328"/>
      <c r="Q625" s="328"/>
      <c r="R625" s="328"/>
      <c r="S625" s="328"/>
      <c r="T625" s="328"/>
      <c r="U625" s="328"/>
      <c r="V625" s="328"/>
      <c r="W625" s="328"/>
      <c r="X625" s="328"/>
      <c r="Y625" s="328"/>
      <c r="Z625" s="328"/>
      <c r="AA625" s="328"/>
      <c r="AB625" s="328"/>
      <c r="AC625" s="328"/>
      <c r="AD625" s="328"/>
      <c r="AE625" s="328"/>
      <c r="AF625" s="328"/>
      <c r="AG625" s="328"/>
      <c r="AH625" s="328"/>
      <c r="AI625" s="328"/>
      <c r="AJ625" s="328"/>
      <c r="AK625" s="328"/>
      <c r="AL625" s="328"/>
      <c r="AM625" s="328"/>
      <c r="AN625" s="328"/>
      <c r="AO625" s="328"/>
      <c r="AP625" s="328"/>
      <c r="AQ625" s="328"/>
      <c r="AR625" s="328"/>
      <c r="AS625" s="328"/>
      <c r="AT625" s="328"/>
      <c r="AU625" s="328"/>
      <c r="AV625" s="328"/>
      <c r="AW625" s="328"/>
    </row>
    <row r="626" spans="10:49" ht="15">
      <c r="J626" s="328"/>
      <c r="K626" s="328"/>
      <c r="L626" s="328"/>
      <c r="M626" s="328"/>
      <c r="N626" s="328"/>
      <c r="O626" s="328"/>
      <c r="P626" s="328"/>
      <c r="Q626" s="328"/>
      <c r="R626" s="328"/>
      <c r="S626" s="328"/>
      <c r="T626" s="328"/>
      <c r="U626" s="328"/>
      <c r="V626" s="328"/>
      <c r="W626" s="328"/>
      <c r="X626" s="328"/>
      <c r="Y626" s="328"/>
      <c r="Z626" s="328"/>
      <c r="AA626" s="328"/>
      <c r="AB626" s="328"/>
      <c r="AC626" s="328"/>
      <c r="AD626" s="328"/>
      <c r="AE626" s="328"/>
      <c r="AF626" s="328"/>
      <c r="AG626" s="328"/>
      <c r="AH626" s="328"/>
      <c r="AI626" s="328"/>
      <c r="AJ626" s="328"/>
      <c r="AK626" s="328"/>
      <c r="AL626" s="328"/>
      <c r="AM626" s="328"/>
      <c r="AN626" s="328"/>
      <c r="AO626" s="328"/>
      <c r="AP626" s="328"/>
      <c r="AQ626" s="328"/>
      <c r="AR626" s="328"/>
      <c r="AS626" s="328"/>
      <c r="AT626" s="328"/>
      <c r="AU626" s="328"/>
      <c r="AV626" s="328"/>
      <c r="AW626" s="328"/>
    </row>
    <row r="627" spans="10:49" ht="15">
      <c r="J627" s="328"/>
      <c r="K627" s="328"/>
      <c r="L627" s="328"/>
      <c r="M627" s="328"/>
      <c r="N627" s="328"/>
      <c r="O627" s="328"/>
      <c r="P627" s="328"/>
      <c r="Q627" s="328"/>
      <c r="R627" s="328"/>
      <c r="S627" s="328"/>
      <c r="T627" s="328"/>
      <c r="U627" s="328"/>
      <c r="V627" s="328"/>
      <c r="W627" s="328"/>
      <c r="X627" s="328"/>
      <c r="Y627" s="328"/>
      <c r="Z627" s="328"/>
      <c r="AA627" s="328"/>
      <c r="AB627" s="328"/>
      <c r="AC627" s="328"/>
      <c r="AD627" s="328"/>
      <c r="AE627" s="328"/>
      <c r="AF627" s="328"/>
      <c r="AG627" s="328"/>
      <c r="AH627" s="328"/>
      <c r="AI627" s="328"/>
      <c r="AJ627" s="328"/>
      <c r="AK627" s="328"/>
      <c r="AL627" s="328"/>
      <c r="AM627" s="328"/>
      <c r="AN627" s="328"/>
      <c r="AO627" s="328"/>
      <c r="AP627" s="328"/>
      <c r="AQ627" s="328"/>
      <c r="AR627" s="328"/>
      <c r="AS627" s="328"/>
      <c r="AT627" s="328"/>
      <c r="AU627" s="328"/>
      <c r="AV627" s="328"/>
      <c r="AW627" s="328"/>
    </row>
    <row r="628" spans="10:49" ht="15">
      <c r="J628" s="328"/>
      <c r="K628" s="328"/>
      <c r="L628" s="328"/>
      <c r="M628" s="328"/>
      <c r="N628" s="328"/>
      <c r="O628" s="328"/>
      <c r="P628" s="328"/>
      <c r="Q628" s="328"/>
      <c r="R628" s="328"/>
      <c r="S628" s="328"/>
      <c r="T628" s="328"/>
      <c r="U628" s="328"/>
      <c r="V628" s="328"/>
      <c r="W628" s="328"/>
      <c r="X628" s="328"/>
      <c r="Y628" s="328"/>
      <c r="Z628" s="328"/>
      <c r="AA628" s="328"/>
      <c r="AB628" s="328"/>
      <c r="AC628" s="328"/>
      <c r="AD628" s="328"/>
      <c r="AE628" s="328"/>
      <c r="AF628" s="328"/>
      <c r="AG628" s="328"/>
      <c r="AH628" s="328"/>
      <c r="AI628" s="328"/>
      <c r="AJ628" s="328"/>
      <c r="AK628" s="328"/>
      <c r="AL628" s="328"/>
      <c r="AM628" s="328"/>
      <c r="AN628" s="328"/>
      <c r="AO628" s="328"/>
      <c r="AP628" s="328"/>
      <c r="AQ628" s="328"/>
      <c r="AR628" s="328"/>
      <c r="AS628" s="328"/>
      <c r="AT628" s="328"/>
      <c r="AU628" s="328"/>
      <c r="AV628" s="328"/>
      <c r="AW628" s="328"/>
    </row>
    <row r="629" spans="10:49" ht="15">
      <c r="J629" s="328"/>
      <c r="K629" s="328"/>
      <c r="L629" s="328"/>
      <c r="M629" s="328"/>
      <c r="N629" s="328"/>
      <c r="O629" s="328"/>
      <c r="P629" s="328"/>
      <c r="Q629" s="328"/>
      <c r="R629" s="328"/>
      <c r="S629" s="328"/>
      <c r="T629" s="328"/>
      <c r="U629" s="328"/>
      <c r="V629" s="328"/>
      <c r="W629" s="328"/>
      <c r="X629" s="328"/>
      <c r="Y629" s="328"/>
      <c r="Z629" s="328"/>
      <c r="AA629" s="328"/>
      <c r="AB629" s="328"/>
      <c r="AC629" s="328"/>
      <c r="AD629" s="328"/>
      <c r="AE629" s="328"/>
      <c r="AF629" s="328"/>
      <c r="AG629" s="328"/>
      <c r="AH629" s="328"/>
      <c r="AI629" s="328"/>
      <c r="AJ629" s="328"/>
      <c r="AK629" s="328"/>
      <c r="AL629" s="328"/>
      <c r="AM629" s="328"/>
      <c r="AN629" s="328"/>
      <c r="AO629" s="328"/>
      <c r="AP629" s="328"/>
      <c r="AQ629" s="328"/>
      <c r="AR629" s="328"/>
      <c r="AS629" s="328"/>
      <c r="AT629" s="328"/>
      <c r="AU629" s="328"/>
      <c r="AV629" s="328"/>
      <c r="AW629" s="328"/>
    </row>
    <row r="630" spans="10:49" ht="15">
      <c r="J630" s="328"/>
      <c r="K630" s="328"/>
      <c r="L630" s="328"/>
      <c r="M630" s="328"/>
      <c r="N630" s="328"/>
      <c r="O630" s="328"/>
      <c r="P630" s="328"/>
      <c r="Q630" s="328"/>
      <c r="R630" s="328"/>
      <c r="S630" s="328"/>
      <c r="T630" s="328"/>
      <c r="U630" s="328"/>
      <c r="V630" s="328"/>
      <c r="W630" s="328"/>
      <c r="X630" s="328"/>
      <c r="Y630" s="328"/>
      <c r="Z630" s="328"/>
      <c r="AA630" s="328"/>
      <c r="AB630" s="328"/>
      <c r="AC630" s="328"/>
      <c r="AD630" s="328"/>
      <c r="AE630" s="328"/>
      <c r="AF630" s="328"/>
      <c r="AG630" s="328"/>
      <c r="AH630" s="328"/>
      <c r="AI630" s="328"/>
      <c r="AJ630" s="328"/>
      <c r="AK630" s="328"/>
      <c r="AL630" s="328"/>
      <c r="AM630" s="328"/>
      <c r="AN630" s="328"/>
      <c r="AO630" s="328"/>
      <c r="AP630" s="328"/>
      <c r="AQ630" s="328"/>
      <c r="AR630" s="328"/>
      <c r="AS630" s="328"/>
      <c r="AT630" s="328"/>
      <c r="AU630" s="328"/>
      <c r="AV630" s="328"/>
      <c r="AW630" s="328"/>
    </row>
    <row r="631" spans="10:49" ht="15">
      <c r="J631" s="328"/>
      <c r="K631" s="328"/>
      <c r="L631" s="328"/>
      <c r="M631" s="328"/>
      <c r="N631" s="328"/>
      <c r="O631" s="328"/>
      <c r="P631" s="328"/>
      <c r="Q631" s="328"/>
      <c r="R631" s="328"/>
      <c r="S631" s="328"/>
      <c r="T631" s="328"/>
      <c r="U631" s="328"/>
      <c r="V631" s="328"/>
      <c r="W631" s="328"/>
      <c r="X631" s="328"/>
      <c r="Y631" s="328"/>
      <c r="Z631" s="328"/>
      <c r="AA631" s="328"/>
      <c r="AB631" s="328"/>
      <c r="AC631" s="328"/>
      <c r="AD631" s="328"/>
      <c r="AE631" s="328"/>
      <c r="AF631" s="328"/>
      <c r="AG631" s="328"/>
      <c r="AH631" s="328"/>
      <c r="AI631" s="328"/>
      <c r="AJ631" s="328"/>
      <c r="AK631" s="328"/>
      <c r="AL631" s="328"/>
      <c r="AM631" s="328"/>
      <c r="AN631" s="328"/>
      <c r="AO631" s="328"/>
      <c r="AP631" s="328"/>
      <c r="AQ631" s="328"/>
      <c r="AR631" s="328"/>
      <c r="AS631" s="328"/>
      <c r="AT631" s="328"/>
      <c r="AU631" s="328"/>
      <c r="AV631" s="328"/>
      <c r="AW631" s="328"/>
    </row>
    <row r="632" spans="10:49" ht="15">
      <c r="J632" s="328"/>
      <c r="K632" s="328"/>
      <c r="L632" s="328"/>
      <c r="M632" s="328"/>
      <c r="N632" s="328"/>
      <c r="O632" s="328"/>
      <c r="P632" s="328"/>
      <c r="Q632" s="328"/>
      <c r="R632" s="328"/>
      <c r="S632" s="328"/>
      <c r="T632" s="328"/>
      <c r="U632" s="328"/>
      <c r="V632" s="328"/>
      <c r="W632" s="328"/>
      <c r="X632" s="328"/>
      <c r="Y632" s="328"/>
      <c r="Z632" s="328"/>
      <c r="AA632" s="328"/>
      <c r="AB632" s="328"/>
      <c r="AC632" s="328"/>
      <c r="AD632" s="328"/>
      <c r="AE632" s="328"/>
      <c r="AF632" s="328"/>
      <c r="AG632" s="328"/>
      <c r="AH632" s="328"/>
      <c r="AI632" s="328"/>
      <c r="AJ632" s="328"/>
      <c r="AK632" s="328"/>
      <c r="AL632" s="328"/>
      <c r="AM632" s="328"/>
      <c r="AN632" s="328"/>
      <c r="AO632" s="328"/>
      <c r="AP632" s="328"/>
      <c r="AQ632" s="328"/>
      <c r="AR632" s="328"/>
      <c r="AS632" s="328"/>
      <c r="AT632" s="328"/>
      <c r="AU632" s="328"/>
      <c r="AV632" s="328"/>
      <c r="AW632" s="328"/>
    </row>
    <row r="633" spans="10:49" ht="15">
      <c r="J633" s="328"/>
      <c r="K633" s="328"/>
      <c r="L633" s="328"/>
      <c r="M633" s="328"/>
      <c r="N633" s="328"/>
      <c r="O633" s="328"/>
      <c r="P633" s="328"/>
      <c r="Q633" s="328"/>
      <c r="R633" s="328"/>
      <c r="S633" s="328"/>
      <c r="T633" s="328"/>
      <c r="U633" s="328"/>
      <c r="V633" s="328"/>
      <c r="W633" s="328"/>
      <c r="X633" s="328"/>
      <c r="Y633" s="328"/>
      <c r="Z633" s="328"/>
      <c r="AA633" s="328"/>
      <c r="AB633" s="328"/>
      <c r="AC633" s="328"/>
      <c r="AD633" s="328"/>
      <c r="AE633" s="328"/>
      <c r="AF633" s="328"/>
      <c r="AG633" s="328"/>
      <c r="AH633" s="328"/>
      <c r="AI633" s="328"/>
      <c r="AJ633" s="328"/>
      <c r="AK633" s="328"/>
      <c r="AL633" s="328"/>
      <c r="AM633" s="328"/>
      <c r="AN633" s="328"/>
      <c r="AO633" s="328"/>
      <c r="AP633" s="328"/>
      <c r="AQ633" s="328"/>
      <c r="AR633" s="328"/>
      <c r="AS633" s="328"/>
      <c r="AT633" s="328"/>
      <c r="AU633" s="328"/>
      <c r="AV633" s="328"/>
      <c r="AW633" s="328"/>
    </row>
    <row r="634" spans="10:49" ht="15">
      <c r="J634" s="328"/>
      <c r="K634" s="328"/>
      <c r="L634" s="328"/>
      <c r="M634" s="328"/>
      <c r="N634" s="328"/>
      <c r="O634" s="328"/>
      <c r="P634" s="328"/>
      <c r="Q634" s="328"/>
      <c r="R634" s="328"/>
      <c r="S634" s="328"/>
      <c r="T634" s="328"/>
      <c r="U634" s="328"/>
      <c r="V634" s="328"/>
      <c r="W634" s="328"/>
      <c r="X634" s="328"/>
      <c r="Y634" s="328"/>
      <c r="Z634" s="328"/>
      <c r="AA634" s="328"/>
      <c r="AB634" s="328"/>
      <c r="AC634" s="328"/>
      <c r="AD634" s="328"/>
      <c r="AE634" s="328"/>
      <c r="AF634" s="328"/>
      <c r="AG634" s="328"/>
      <c r="AH634" s="328"/>
      <c r="AI634" s="328"/>
      <c r="AJ634" s="328"/>
      <c r="AK634" s="328"/>
      <c r="AL634" s="328"/>
      <c r="AM634" s="328"/>
      <c r="AN634" s="328"/>
      <c r="AO634" s="328"/>
      <c r="AP634" s="328"/>
      <c r="AQ634" s="328"/>
      <c r="AR634" s="328"/>
      <c r="AS634" s="328"/>
      <c r="AT634" s="328"/>
      <c r="AU634" s="328"/>
      <c r="AV634" s="328"/>
      <c r="AW634" s="328"/>
    </row>
    <row r="635" spans="10:49" ht="15">
      <c r="J635" s="328"/>
      <c r="K635" s="328"/>
      <c r="L635" s="328"/>
      <c r="M635" s="328"/>
      <c r="N635" s="328"/>
      <c r="O635" s="328"/>
      <c r="P635" s="328"/>
      <c r="Q635" s="328"/>
      <c r="R635" s="328"/>
      <c r="S635" s="328"/>
      <c r="T635" s="328"/>
      <c r="U635" s="328"/>
      <c r="V635" s="328"/>
      <c r="W635" s="328"/>
      <c r="X635" s="328"/>
      <c r="Y635" s="328"/>
      <c r="Z635" s="328"/>
      <c r="AA635" s="328"/>
      <c r="AB635" s="328"/>
      <c r="AC635" s="328"/>
      <c r="AD635" s="328"/>
      <c r="AE635" s="328"/>
      <c r="AF635" s="328"/>
      <c r="AG635" s="328"/>
      <c r="AH635" s="328"/>
      <c r="AI635" s="328"/>
      <c r="AJ635" s="328"/>
      <c r="AK635" s="328"/>
      <c r="AL635" s="328"/>
      <c r="AM635" s="328"/>
      <c r="AN635" s="328"/>
      <c r="AO635" s="328"/>
      <c r="AP635" s="328"/>
      <c r="AQ635" s="328"/>
      <c r="AR635" s="328"/>
      <c r="AS635" s="328"/>
      <c r="AT635" s="328"/>
      <c r="AU635" s="328"/>
      <c r="AV635" s="328"/>
      <c r="AW635" s="328"/>
    </row>
    <row r="636" spans="10:49" ht="15">
      <c r="J636" s="328"/>
      <c r="K636" s="328"/>
      <c r="L636" s="328"/>
      <c r="M636" s="328"/>
      <c r="N636" s="328"/>
      <c r="O636" s="328"/>
      <c r="P636" s="328"/>
      <c r="Q636" s="328"/>
      <c r="R636" s="328"/>
      <c r="S636" s="328"/>
      <c r="T636" s="328"/>
      <c r="U636" s="328"/>
      <c r="V636" s="328"/>
      <c r="W636" s="328"/>
      <c r="X636" s="328"/>
      <c r="Y636" s="328"/>
      <c r="Z636" s="328"/>
      <c r="AA636" s="328"/>
      <c r="AB636" s="328"/>
      <c r="AC636" s="328"/>
      <c r="AD636" s="328"/>
      <c r="AE636" s="328"/>
      <c r="AF636" s="328"/>
      <c r="AG636" s="328"/>
      <c r="AH636" s="328"/>
      <c r="AI636" s="328"/>
      <c r="AJ636" s="328"/>
      <c r="AK636" s="328"/>
      <c r="AL636" s="328"/>
      <c r="AM636" s="328"/>
      <c r="AN636" s="328"/>
      <c r="AO636" s="328"/>
      <c r="AP636" s="328"/>
      <c r="AQ636" s="328"/>
      <c r="AR636" s="328"/>
      <c r="AS636" s="328"/>
      <c r="AT636" s="328"/>
      <c r="AU636" s="328"/>
      <c r="AV636" s="328"/>
      <c r="AW636" s="328"/>
    </row>
    <row r="637" spans="10:49" ht="15">
      <c r="J637" s="328"/>
      <c r="K637" s="328"/>
      <c r="L637" s="328"/>
      <c r="M637" s="328"/>
      <c r="N637" s="328"/>
      <c r="O637" s="328"/>
      <c r="P637" s="328"/>
      <c r="Q637" s="328"/>
      <c r="R637" s="328"/>
      <c r="S637" s="328"/>
      <c r="T637" s="328"/>
      <c r="U637" s="328"/>
      <c r="V637" s="328"/>
      <c r="W637" s="328"/>
      <c r="X637" s="328"/>
      <c r="Y637" s="328"/>
      <c r="Z637" s="328"/>
      <c r="AA637" s="328"/>
      <c r="AB637" s="328"/>
      <c r="AC637" s="328"/>
      <c r="AD637" s="328"/>
      <c r="AE637" s="328"/>
      <c r="AF637" s="328"/>
      <c r="AG637" s="328"/>
      <c r="AH637" s="328"/>
      <c r="AI637" s="328"/>
      <c r="AJ637" s="328"/>
      <c r="AK637" s="328"/>
      <c r="AL637" s="328"/>
      <c r="AM637" s="328"/>
      <c r="AN637" s="328"/>
      <c r="AO637" s="328"/>
      <c r="AP637" s="328"/>
      <c r="AQ637" s="328"/>
      <c r="AR637" s="328"/>
      <c r="AS637" s="328"/>
      <c r="AT637" s="328"/>
      <c r="AU637" s="328"/>
      <c r="AV637" s="328"/>
      <c r="AW637" s="328"/>
    </row>
    <row r="638" spans="10:49" ht="15">
      <c r="J638" s="328"/>
      <c r="K638" s="328"/>
      <c r="L638" s="328"/>
      <c r="M638" s="328"/>
      <c r="N638" s="328"/>
      <c r="O638" s="328"/>
      <c r="P638" s="328"/>
      <c r="Q638" s="328"/>
      <c r="R638" s="328"/>
      <c r="S638" s="328"/>
      <c r="T638" s="328"/>
      <c r="U638" s="328"/>
      <c r="V638" s="328"/>
      <c r="W638" s="328"/>
      <c r="X638" s="328"/>
      <c r="Y638" s="328"/>
      <c r="Z638" s="328"/>
      <c r="AA638" s="328"/>
      <c r="AB638" s="328"/>
      <c r="AC638" s="328"/>
      <c r="AD638" s="328"/>
      <c r="AE638" s="328"/>
      <c r="AF638" s="328"/>
      <c r="AG638" s="328"/>
      <c r="AH638" s="328"/>
      <c r="AI638" s="328"/>
      <c r="AJ638" s="328"/>
      <c r="AK638" s="328"/>
      <c r="AL638" s="328"/>
      <c r="AM638" s="328"/>
      <c r="AN638" s="328"/>
      <c r="AO638" s="328"/>
      <c r="AP638" s="328"/>
      <c r="AQ638" s="328"/>
      <c r="AR638" s="328"/>
      <c r="AS638" s="328"/>
      <c r="AT638" s="328"/>
      <c r="AU638" s="328"/>
      <c r="AV638" s="328"/>
      <c r="AW638" s="328"/>
    </row>
    <row r="639" spans="10:49" ht="15">
      <c r="J639" s="328"/>
      <c r="K639" s="328"/>
      <c r="L639" s="328"/>
      <c r="M639" s="328"/>
      <c r="N639" s="328"/>
      <c r="O639" s="328"/>
      <c r="P639" s="328"/>
      <c r="Q639" s="328"/>
      <c r="R639" s="328"/>
      <c r="S639" s="328"/>
      <c r="T639" s="328"/>
      <c r="U639" s="328"/>
      <c r="V639" s="328"/>
      <c r="W639" s="328"/>
      <c r="X639" s="328"/>
      <c r="Y639" s="328"/>
      <c r="Z639" s="328"/>
      <c r="AA639" s="328"/>
      <c r="AB639" s="328"/>
      <c r="AC639" s="328"/>
      <c r="AD639" s="328"/>
      <c r="AE639" s="328"/>
      <c r="AF639" s="328"/>
      <c r="AG639" s="328"/>
      <c r="AH639" s="328"/>
      <c r="AI639" s="328"/>
      <c r="AJ639" s="328"/>
      <c r="AK639" s="328"/>
      <c r="AL639" s="328"/>
      <c r="AM639" s="328"/>
      <c r="AN639" s="328"/>
      <c r="AO639" s="328"/>
      <c r="AP639" s="328"/>
      <c r="AQ639" s="328"/>
      <c r="AR639" s="328"/>
      <c r="AS639" s="328"/>
      <c r="AT639" s="328"/>
      <c r="AU639" s="328"/>
      <c r="AV639" s="328"/>
      <c r="AW639" s="328"/>
    </row>
    <row r="640" spans="10:49" ht="15">
      <c r="J640" s="328"/>
      <c r="K640" s="328"/>
      <c r="L640" s="328"/>
      <c r="M640" s="328"/>
      <c r="N640" s="328"/>
      <c r="O640" s="328"/>
      <c r="P640" s="328"/>
      <c r="Q640" s="328"/>
      <c r="R640" s="328"/>
      <c r="S640" s="328"/>
      <c r="T640" s="328"/>
      <c r="U640" s="328"/>
      <c r="V640" s="328"/>
      <c r="W640" s="328"/>
      <c r="X640" s="328"/>
      <c r="Y640" s="328"/>
      <c r="Z640" s="328"/>
      <c r="AA640" s="328"/>
      <c r="AB640" s="328"/>
      <c r="AC640" s="328"/>
      <c r="AD640" s="328"/>
      <c r="AE640" s="328"/>
      <c r="AF640" s="328"/>
      <c r="AG640" s="328"/>
      <c r="AH640" s="328"/>
      <c r="AI640" s="328"/>
      <c r="AJ640" s="328"/>
      <c r="AK640" s="328"/>
      <c r="AL640" s="328"/>
      <c r="AM640" s="328"/>
      <c r="AN640" s="328"/>
      <c r="AO640" s="328"/>
      <c r="AP640" s="328"/>
      <c r="AQ640" s="328"/>
      <c r="AR640" s="328"/>
      <c r="AS640" s="328"/>
      <c r="AT640" s="328"/>
      <c r="AU640" s="328"/>
      <c r="AV640" s="328"/>
      <c r="AW640" s="328"/>
    </row>
    <row r="641" spans="10:49" ht="15">
      <c r="J641" s="328"/>
      <c r="K641" s="328"/>
      <c r="L641" s="328"/>
      <c r="M641" s="328"/>
      <c r="N641" s="328"/>
      <c r="O641" s="328"/>
      <c r="P641" s="328"/>
      <c r="Q641" s="328"/>
      <c r="R641" s="328"/>
      <c r="S641" s="328"/>
      <c r="T641" s="328"/>
      <c r="U641" s="328"/>
      <c r="V641" s="328"/>
      <c r="W641" s="328"/>
      <c r="X641" s="328"/>
      <c r="Y641" s="328"/>
      <c r="Z641" s="328"/>
      <c r="AA641" s="328"/>
      <c r="AB641" s="328"/>
      <c r="AC641" s="328"/>
      <c r="AD641" s="328"/>
      <c r="AE641" s="328"/>
      <c r="AF641" s="328"/>
      <c r="AG641" s="328"/>
      <c r="AH641" s="328"/>
      <c r="AI641" s="328"/>
      <c r="AJ641" s="328"/>
      <c r="AK641" s="328"/>
      <c r="AL641" s="328"/>
      <c r="AM641" s="328"/>
      <c r="AN641" s="328"/>
      <c r="AO641" s="328"/>
      <c r="AP641" s="328"/>
      <c r="AQ641" s="328"/>
      <c r="AR641" s="328"/>
      <c r="AS641" s="328"/>
      <c r="AT641" s="328"/>
      <c r="AU641" s="328"/>
      <c r="AV641" s="328"/>
      <c r="AW641" s="328"/>
    </row>
    <row r="642" spans="10:49" ht="15">
      <c r="J642" s="328"/>
      <c r="K642" s="328"/>
      <c r="L642" s="328"/>
      <c r="M642" s="328"/>
      <c r="N642" s="328"/>
      <c r="O642" s="328"/>
      <c r="P642" s="328"/>
      <c r="Q642" s="328"/>
      <c r="R642" s="328"/>
      <c r="S642" s="328"/>
      <c r="T642" s="328"/>
      <c r="U642" s="328"/>
      <c r="V642" s="328"/>
      <c r="W642" s="328"/>
      <c r="X642" s="328"/>
      <c r="Y642" s="328"/>
      <c r="Z642" s="328"/>
      <c r="AA642" s="328"/>
      <c r="AB642" s="328"/>
      <c r="AC642" s="328"/>
      <c r="AD642" s="328"/>
      <c r="AE642" s="328"/>
      <c r="AF642" s="328"/>
      <c r="AG642" s="328"/>
      <c r="AH642" s="328"/>
      <c r="AI642" s="328"/>
      <c r="AJ642" s="328"/>
      <c r="AK642" s="328"/>
      <c r="AL642" s="328"/>
      <c r="AM642" s="328"/>
      <c r="AN642" s="328"/>
      <c r="AO642" s="328"/>
      <c r="AP642" s="328"/>
      <c r="AQ642" s="328"/>
      <c r="AR642" s="328"/>
      <c r="AS642" s="328"/>
      <c r="AT642" s="328"/>
      <c r="AU642" s="328"/>
      <c r="AV642" s="328"/>
      <c r="AW642" s="328"/>
    </row>
    <row r="643" spans="10:49" ht="15">
      <c r="J643" s="328"/>
      <c r="K643" s="328"/>
      <c r="L643" s="328"/>
      <c r="M643" s="328"/>
      <c r="N643" s="328"/>
      <c r="O643" s="328"/>
      <c r="P643" s="328"/>
      <c r="Q643" s="328"/>
      <c r="R643" s="328"/>
      <c r="S643" s="328"/>
      <c r="T643" s="328"/>
      <c r="U643" s="328"/>
      <c r="V643" s="328"/>
      <c r="W643" s="328"/>
      <c r="X643" s="328"/>
      <c r="Y643" s="328"/>
      <c r="Z643" s="328"/>
      <c r="AA643" s="328"/>
      <c r="AB643" s="328"/>
      <c r="AC643" s="328"/>
      <c r="AD643" s="328"/>
      <c r="AE643" s="328"/>
      <c r="AF643" s="328"/>
      <c r="AG643" s="328"/>
      <c r="AH643" s="328"/>
      <c r="AI643" s="328"/>
      <c r="AJ643" s="328"/>
      <c r="AK643" s="328"/>
      <c r="AL643" s="328"/>
      <c r="AM643" s="328"/>
      <c r="AN643" s="328"/>
      <c r="AO643" s="328"/>
      <c r="AP643" s="328"/>
      <c r="AQ643" s="328"/>
      <c r="AR643" s="328"/>
      <c r="AS643" s="328"/>
      <c r="AT643" s="328"/>
      <c r="AU643" s="328"/>
      <c r="AV643" s="328"/>
      <c r="AW643" s="328"/>
    </row>
    <row r="644" spans="10:49" ht="15">
      <c r="J644" s="328"/>
      <c r="K644" s="328"/>
      <c r="L644" s="328"/>
      <c r="M644" s="328"/>
      <c r="N644" s="328"/>
      <c r="O644" s="328"/>
      <c r="P644" s="328"/>
      <c r="Q644" s="328"/>
      <c r="R644" s="328"/>
      <c r="S644" s="328"/>
      <c r="T644" s="328"/>
      <c r="U644" s="328"/>
      <c r="V644" s="328"/>
      <c r="W644" s="328"/>
      <c r="X644" s="328"/>
      <c r="Y644" s="328"/>
      <c r="Z644" s="328"/>
      <c r="AA644" s="328"/>
      <c r="AB644" s="328"/>
      <c r="AC644" s="328"/>
      <c r="AD644" s="328"/>
      <c r="AE644" s="328"/>
      <c r="AF644" s="328"/>
      <c r="AG644" s="328"/>
      <c r="AH644" s="328"/>
      <c r="AI644" s="328"/>
      <c r="AJ644" s="328"/>
      <c r="AK644" s="328"/>
      <c r="AL644" s="328"/>
      <c r="AM644" s="328"/>
      <c r="AN644" s="328"/>
      <c r="AO644" s="328"/>
      <c r="AP644" s="328"/>
      <c r="AQ644" s="328"/>
      <c r="AR644" s="328"/>
      <c r="AS644" s="328"/>
      <c r="AT644" s="328"/>
      <c r="AU644" s="328"/>
      <c r="AV644" s="328"/>
      <c r="AW644" s="328"/>
    </row>
    <row r="645" spans="10:49" ht="15">
      <c r="J645" s="328"/>
      <c r="K645" s="328"/>
      <c r="L645" s="328"/>
      <c r="M645" s="328"/>
      <c r="N645" s="328"/>
      <c r="O645" s="328"/>
      <c r="P645" s="328"/>
      <c r="Q645" s="328"/>
      <c r="R645" s="328"/>
      <c r="S645" s="328"/>
      <c r="T645" s="328"/>
      <c r="U645" s="328"/>
      <c r="V645" s="328"/>
      <c r="W645" s="328"/>
      <c r="X645" s="328"/>
      <c r="Y645" s="328"/>
      <c r="Z645" s="328"/>
      <c r="AA645" s="328"/>
      <c r="AB645" s="328"/>
      <c r="AC645" s="328"/>
      <c r="AD645" s="328"/>
      <c r="AE645" s="328"/>
      <c r="AF645" s="328"/>
      <c r="AG645" s="328"/>
      <c r="AH645" s="328"/>
      <c r="AI645" s="328"/>
      <c r="AJ645" s="328"/>
      <c r="AK645" s="328"/>
      <c r="AL645" s="328"/>
      <c r="AM645" s="328"/>
      <c r="AN645" s="328"/>
      <c r="AO645" s="328"/>
      <c r="AP645" s="328"/>
      <c r="AQ645" s="328"/>
      <c r="AR645" s="328"/>
      <c r="AS645" s="328"/>
      <c r="AT645" s="328"/>
      <c r="AU645" s="328"/>
      <c r="AV645" s="328"/>
      <c r="AW645" s="328"/>
    </row>
    <row r="646" spans="10:49" ht="15">
      <c r="J646" s="328"/>
      <c r="K646" s="328"/>
      <c r="L646" s="328"/>
      <c r="M646" s="328"/>
      <c r="N646" s="328"/>
      <c r="O646" s="328"/>
      <c r="P646" s="328"/>
      <c r="Q646" s="328"/>
      <c r="R646" s="328"/>
      <c r="S646" s="328"/>
      <c r="T646" s="328"/>
      <c r="U646" s="328"/>
      <c r="V646" s="328"/>
      <c r="W646" s="328"/>
      <c r="X646" s="328"/>
      <c r="Y646" s="328"/>
      <c r="Z646" s="328"/>
      <c r="AA646" s="328"/>
      <c r="AB646" s="328"/>
      <c r="AC646" s="328"/>
      <c r="AD646" s="328"/>
      <c r="AE646" s="328"/>
      <c r="AF646" s="328"/>
      <c r="AG646" s="328"/>
      <c r="AH646" s="328"/>
      <c r="AI646" s="328"/>
      <c r="AJ646" s="328"/>
      <c r="AK646" s="328"/>
      <c r="AL646" s="328"/>
      <c r="AM646" s="328"/>
      <c r="AN646" s="328"/>
      <c r="AO646" s="328"/>
      <c r="AP646" s="328"/>
      <c r="AQ646" s="328"/>
      <c r="AR646" s="328"/>
      <c r="AS646" s="328"/>
      <c r="AT646" s="328"/>
      <c r="AU646" s="328"/>
      <c r="AV646" s="328"/>
      <c r="AW646" s="328"/>
    </row>
    <row r="647" spans="10:49" ht="15">
      <c r="J647" s="328"/>
      <c r="K647" s="328"/>
      <c r="L647" s="328"/>
      <c r="M647" s="328"/>
      <c r="N647" s="328"/>
      <c r="O647" s="328"/>
      <c r="P647" s="328"/>
      <c r="Q647" s="328"/>
      <c r="R647" s="328"/>
      <c r="S647" s="328"/>
      <c r="T647" s="328"/>
      <c r="U647" s="328"/>
      <c r="V647" s="328"/>
      <c r="W647" s="328"/>
      <c r="X647" s="328"/>
      <c r="Y647" s="328"/>
      <c r="Z647" s="328"/>
      <c r="AA647" s="328"/>
      <c r="AB647" s="328"/>
      <c r="AC647" s="328"/>
      <c r="AD647" s="328"/>
      <c r="AE647" s="328"/>
      <c r="AF647" s="328"/>
      <c r="AG647" s="328"/>
      <c r="AH647" s="328"/>
      <c r="AI647" s="328"/>
      <c r="AJ647" s="328"/>
      <c r="AK647" s="328"/>
      <c r="AL647" s="328"/>
      <c r="AM647" s="328"/>
      <c r="AN647" s="328"/>
      <c r="AO647" s="328"/>
      <c r="AP647" s="328"/>
      <c r="AQ647" s="328"/>
      <c r="AR647" s="328"/>
      <c r="AS647" s="328"/>
      <c r="AT647" s="328"/>
      <c r="AU647" s="328"/>
      <c r="AV647" s="328"/>
      <c r="AW647" s="328"/>
    </row>
    <row r="648" spans="10:49" ht="15">
      <c r="J648" s="328"/>
      <c r="K648" s="328"/>
      <c r="L648" s="328"/>
      <c r="M648" s="328"/>
      <c r="N648" s="328"/>
      <c r="O648" s="328"/>
      <c r="P648" s="328"/>
      <c r="Q648" s="328"/>
      <c r="R648" s="328"/>
      <c r="S648" s="328"/>
      <c r="T648" s="328"/>
      <c r="U648" s="328"/>
      <c r="V648" s="328"/>
      <c r="W648" s="328"/>
      <c r="X648" s="328"/>
      <c r="Y648" s="328"/>
      <c r="Z648" s="328"/>
      <c r="AA648" s="328"/>
      <c r="AB648" s="328"/>
      <c r="AC648" s="328"/>
      <c r="AD648" s="328"/>
      <c r="AE648" s="328"/>
      <c r="AF648" s="328"/>
      <c r="AG648" s="328"/>
      <c r="AH648" s="328"/>
      <c r="AI648" s="328"/>
      <c r="AJ648" s="328"/>
      <c r="AK648" s="328"/>
      <c r="AL648" s="328"/>
      <c r="AM648" s="328"/>
      <c r="AN648" s="328"/>
      <c r="AO648" s="328"/>
      <c r="AP648" s="328"/>
      <c r="AQ648" s="328"/>
      <c r="AR648" s="328"/>
      <c r="AS648" s="328"/>
      <c r="AT648" s="328"/>
      <c r="AU648" s="328"/>
      <c r="AV648" s="328"/>
      <c r="AW648" s="328"/>
    </row>
    <row r="649" spans="10:49" ht="15">
      <c r="J649" s="328"/>
      <c r="K649" s="328"/>
      <c r="L649" s="328"/>
      <c r="M649" s="328"/>
      <c r="N649" s="328"/>
      <c r="O649" s="328"/>
      <c r="P649" s="328"/>
      <c r="Q649" s="328"/>
      <c r="R649" s="328"/>
      <c r="S649" s="328"/>
      <c r="T649" s="328"/>
      <c r="U649" s="328"/>
      <c r="V649" s="328"/>
      <c r="W649" s="328"/>
      <c r="X649" s="328"/>
      <c r="Y649" s="328"/>
      <c r="Z649" s="328"/>
      <c r="AA649" s="328"/>
      <c r="AB649" s="328"/>
      <c r="AC649" s="328"/>
      <c r="AD649" s="328"/>
      <c r="AE649" s="328"/>
      <c r="AF649" s="328"/>
      <c r="AG649" s="328"/>
      <c r="AH649" s="328"/>
      <c r="AI649" s="328"/>
      <c r="AJ649" s="328"/>
      <c r="AK649" s="328"/>
      <c r="AL649" s="328"/>
      <c r="AM649" s="328"/>
      <c r="AN649" s="328"/>
      <c r="AO649" s="328"/>
      <c r="AP649" s="328"/>
      <c r="AQ649" s="328"/>
      <c r="AR649" s="328"/>
      <c r="AS649" s="328"/>
      <c r="AT649" s="328"/>
      <c r="AU649" s="328"/>
      <c r="AV649" s="328"/>
      <c r="AW649" s="328"/>
    </row>
    <row r="650" spans="10:49" ht="15">
      <c r="J650" s="328"/>
      <c r="K650" s="328"/>
      <c r="L650" s="328"/>
      <c r="M650" s="328"/>
      <c r="N650" s="328"/>
      <c r="O650" s="328"/>
      <c r="P650" s="328"/>
      <c r="Q650" s="328"/>
      <c r="R650" s="328"/>
      <c r="S650" s="328"/>
      <c r="T650" s="328"/>
      <c r="U650" s="328"/>
      <c r="V650" s="328"/>
      <c r="W650" s="328"/>
      <c r="X650" s="328"/>
      <c r="Y650" s="328"/>
      <c r="Z650" s="328"/>
      <c r="AA650" s="328"/>
      <c r="AB650" s="328"/>
      <c r="AC650" s="328"/>
      <c r="AD650" s="328"/>
      <c r="AE650" s="328"/>
      <c r="AF650" s="328"/>
      <c r="AG650" s="328"/>
      <c r="AH650" s="328"/>
      <c r="AI650" s="328"/>
      <c r="AJ650" s="328"/>
      <c r="AK650" s="328"/>
      <c r="AL650" s="328"/>
      <c r="AM650" s="328"/>
      <c r="AN650" s="328"/>
      <c r="AO650" s="328"/>
      <c r="AP650" s="328"/>
      <c r="AQ650" s="328"/>
      <c r="AR650" s="328"/>
      <c r="AS650" s="328"/>
      <c r="AT650" s="328"/>
      <c r="AU650" s="328"/>
      <c r="AV650" s="328"/>
      <c r="AW650" s="328"/>
    </row>
    <row r="651" spans="10:49" ht="15">
      <c r="J651" s="328"/>
      <c r="K651" s="328"/>
      <c r="L651" s="328"/>
      <c r="M651" s="328"/>
      <c r="N651" s="328"/>
      <c r="O651" s="328"/>
      <c r="P651" s="328"/>
      <c r="Q651" s="328"/>
      <c r="R651" s="328"/>
      <c r="S651" s="328"/>
      <c r="T651" s="328"/>
      <c r="U651" s="328"/>
      <c r="V651" s="328"/>
      <c r="W651" s="328"/>
      <c r="X651" s="328"/>
      <c r="Y651" s="328"/>
      <c r="Z651" s="328"/>
      <c r="AA651" s="328"/>
      <c r="AB651" s="328"/>
      <c r="AC651" s="328"/>
      <c r="AD651" s="328"/>
      <c r="AE651" s="328"/>
      <c r="AF651" s="328"/>
      <c r="AG651" s="328"/>
      <c r="AH651" s="328"/>
      <c r="AI651" s="328"/>
      <c r="AJ651" s="328"/>
      <c r="AK651" s="328"/>
      <c r="AL651" s="328"/>
      <c r="AM651" s="328"/>
      <c r="AN651" s="328"/>
      <c r="AO651" s="328"/>
      <c r="AP651" s="328"/>
      <c r="AQ651" s="328"/>
      <c r="AR651" s="328"/>
      <c r="AS651" s="328"/>
      <c r="AT651" s="328"/>
      <c r="AU651" s="328"/>
      <c r="AV651" s="328"/>
      <c r="AW651" s="328"/>
    </row>
    <row r="652" spans="10:49" ht="15">
      <c r="J652" s="328"/>
      <c r="K652" s="328"/>
      <c r="L652" s="328"/>
      <c r="M652" s="328"/>
      <c r="N652" s="328"/>
      <c r="O652" s="328"/>
      <c r="P652" s="328"/>
      <c r="Q652" s="328"/>
      <c r="R652" s="328"/>
      <c r="S652" s="328"/>
      <c r="T652" s="328"/>
      <c r="U652" s="328"/>
      <c r="V652" s="328"/>
      <c r="W652" s="328"/>
      <c r="X652" s="328"/>
      <c r="Y652" s="328"/>
      <c r="Z652" s="328"/>
      <c r="AA652" s="328"/>
      <c r="AB652" s="328"/>
      <c r="AC652" s="328"/>
      <c r="AD652" s="328"/>
      <c r="AE652" s="328"/>
      <c r="AF652" s="328"/>
      <c r="AG652" s="328"/>
      <c r="AH652" s="328"/>
      <c r="AI652" s="328"/>
      <c r="AJ652" s="328"/>
      <c r="AK652" s="328"/>
      <c r="AL652" s="328"/>
      <c r="AM652" s="328"/>
      <c r="AN652" s="328"/>
      <c r="AO652" s="328"/>
      <c r="AP652" s="328"/>
      <c r="AQ652" s="328"/>
      <c r="AR652" s="328"/>
      <c r="AS652" s="328"/>
      <c r="AT652" s="328"/>
      <c r="AU652" s="328"/>
      <c r="AV652" s="328"/>
      <c r="AW652" s="328"/>
    </row>
    <row r="653" spans="10:49" ht="15">
      <c r="J653" s="328"/>
      <c r="K653" s="328"/>
      <c r="L653" s="328"/>
      <c r="M653" s="328"/>
      <c r="N653" s="328"/>
      <c r="O653" s="328"/>
      <c r="P653" s="328"/>
      <c r="Q653" s="328"/>
      <c r="R653" s="328"/>
      <c r="S653" s="328"/>
      <c r="T653" s="328"/>
      <c r="U653" s="328"/>
      <c r="V653" s="328"/>
      <c r="W653" s="328"/>
      <c r="X653" s="328"/>
      <c r="Y653" s="328"/>
      <c r="Z653" s="328"/>
      <c r="AA653" s="328"/>
      <c r="AB653" s="328"/>
      <c r="AC653" s="328"/>
      <c r="AD653" s="328"/>
      <c r="AE653" s="328"/>
      <c r="AF653" s="328"/>
      <c r="AG653" s="328"/>
      <c r="AH653" s="328"/>
      <c r="AI653" s="328"/>
      <c r="AJ653" s="328"/>
      <c r="AK653" s="328"/>
      <c r="AL653" s="328"/>
      <c r="AM653" s="328"/>
      <c r="AN653" s="328"/>
      <c r="AO653" s="328"/>
      <c r="AP653" s="328"/>
      <c r="AQ653" s="328"/>
      <c r="AR653" s="328"/>
      <c r="AS653" s="328"/>
      <c r="AT653" s="328"/>
      <c r="AU653" s="328"/>
      <c r="AV653" s="328"/>
      <c r="AW653" s="328"/>
    </row>
    <row r="654" spans="10:49" ht="15">
      <c r="J654" s="328"/>
      <c r="K654" s="328"/>
      <c r="L654" s="328"/>
      <c r="M654" s="328"/>
      <c r="N654" s="328"/>
      <c r="O654" s="328"/>
      <c r="P654" s="328"/>
      <c r="Q654" s="328"/>
      <c r="R654" s="328"/>
      <c r="S654" s="328"/>
      <c r="T654" s="328"/>
      <c r="U654" s="328"/>
      <c r="V654" s="328"/>
      <c r="W654" s="328"/>
      <c r="X654" s="328"/>
      <c r="Y654" s="328"/>
      <c r="Z654" s="328"/>
      <c r="AA654" s="328"/>
      <c r="AB654" s="328"/>
      <c r="AC654" s="328"/>
      <c r="AD654" s="328"/>
      <c r="AE654" s="328"/>
      <c r="AF654" s="328"/>
      <c r="AG654" s="328"/>
      <c r="AH654" s="328"/>
      <c r="AI654" s="328"/>
      <c r="AJ654" s="328"/>
      <c r="AK654" s="328"/>
      <c r="AL654" s="328"/>
      <c r="AM654" s="328"/>
      <c r="AN654" s="328"/>
      <c r="AO654" s="328"/>
      <c r="AP654" s="328"/>
      <c r="AQ654" s="328"/>
      <c r="AR654" s="328"/>
      <c r="AS654" s="328"/>
      <c r="AT654" s="328"/>
      <c r="AU654" s="328"/>
      <c r="AV654" s="328"/>
      <c r="AW654" s="328"/>
    </row>
    <row r="655" spans="10:49" ht="15">
      <c r="J655" s="328"/>
      <c r="K655" s="328"/>
      <c r="L655" s="328"/>
      <c r="M655" s="328"/>
      <c r="N655" s="328"/>
      <c r="O655" s="328"/>
      <c r="P655" s="328"/>
      <c r="Q655" s="328"/>
      <c r="R655" s="328"/>
      <c r="S655" s="328"/>
      <c r="T655" s="328"/>
      <c r="U655" s="328"/>
      <c r="V655" s="328"/>
      <c r="W655" s="328"/>
      <c r="X655" s="328"/>
      <c r="Y655" s="328"/>
      <c r="Z655" s="328"/>
      <c r="AA655" s="328"/>
      <c r="AB655" s="328"/>
      <c r="AC655" s="328"/>
      <c r="AD655" s="328"/>
      <c r="AE655" s="328"/>
      <c r="AF655" s="328"/>
      <c r="AG655" s="328"/>
      <c r="AH655" s="328"/>
      <c r="AI655" s="328"/>
      <c r="AJ655" s="328"/>
      <c r="AK655" s="328"/>
      <c r="AL655" s="328"/>
      <c r="AM655" s="328"/>
      <c r="AN655" s="328"/>
      <c r="AO655" s="328"/>
      <c r="AP655" s="328"/>
      <c r="AQ655" s="328"/>
      <c r="AR655" s="328"/>
      <c r="AS655" s="328"/>
      <c r="AT655" s="328"/>
      <c r="AU655" s="328"/>
      <c r="AV655" s="328"/>
      <c r="AW655" s="328"/>
    </row>
    <row r="656" spans="10:49" ht="15">
      <c r="J656" s="328"/>
      <c r="K656" s="328"/>
      <c r="L656" s="328"/>
      <c r="M656" s="328"/>
      <c r="N656" s="328"/>
      <c r="O656" s="328"/>
      <c r="P656" s="328"/>
      <c r="Q656" s="328"/>
      <c r="R656" s="328"/>
      <c r="S656" s="328"/>
      <c r="T656" s="328"/>
      <c r="U656" s="328"/>
      <c r="V656" s="328"/>
      <c r="W656" s="328"/>
      <c r="X656" s="328"/>
      <c r="Y656" s="328"/>
      <c r="Z656" s="328"/>
      <c r="AA656" s="328"/>
      <c r="AB656" s="328"/>
      <c r="AC656" s="328"/>
      <c r="AD656" s="328"/>
      <c r="AE656" s="328"/>
      <c r="AF656" s="328"/>
      <c r="AG656" s="328"/>
      <c r="AH656" s="328"/>
      <c r="AI656" s="328"/>
      <c r="AJ656" s="328"/>
      <c r="AK656" s="328"/>
      <c r="AL656" s="328"/>
      <c r="AM656" s="328"/>
      <c r="AN656" s="328"/>
      <c r="AO656" s="328"/>
      <c r="AP656" s="328"/>
      <c r="AQ656" s="328"/>
      <c r="AR656" s="328"/>
      <c r="AS656" s="328"/>
      <c r="AT656" s="328"/>
      <c r="AU656" s="328"/>
      <c r="AV656" s="328"/>
      <c r="AW656" s="328"/>
    </row>
    <row r="657" spans="10:49" ht="15">
      <c r="J657" s="328"/>
      <c r="K657" s="328"/>
      <c r="L657" s="328"/>
      <c r="M657" s="328"/>
      <c r="N657" s="328"/>
      <c r="O657" s="328"/>
      <c r="P657" s="328"/>
      <c r="Q657" s="328"/>
      <c r="R657" s="328"/>
      <c r="S657" s="328"/>
      <c r="T657" s="328"/>
      <c r="U657" s="328"/>
      <c r="V657" s="328"/>
      <c r="W657" s="328"/>
      <c r="X657" s="328"/>
      <c r="Y657" s="328"/>
      <c r="Z657" s="328"/>
      <c r="AA657" s="328"/>
      <c r="AB657" s="328"/>
      <c r="AC657" s="328"/>
      <c r="AD657" s="328"/>
      <c r="AE657" s="328"/>
      <c r="AF657" s="328"/>
      <c r="AG657" s="328"/>
      <c r="AH657" s="328"/>
      <c r="AI657" s="328"/>
      <c r="AJ657" s="328"/>
      <c r="AK657" s="328"/>
      <c r="AL657" s="328"/>
      <c r="AM657" s="328"/>
      <c r="AN657" s="328"/>
      <c r="AO657" s="328"/>
      <c r="AP657" s="328"/>
      <c r="AQ657" s="328"/>
      <c r="AR657" s="328"/>
      <c r="AS657" s="328"/>
      <c r="AT657" s="328"/>
      <c r="AU657" s="328"/>
      <c r="AV657" s="328"/>
      <c r="AW657" s="328"/>
    </row>
    <row r="658" spans="10:49" ht="15">
      <c r="J658" s="328"/>
      <c r="K658" s="328"/>
      <c r="L658" s="328"/>
      <c r="M658" s="328"/>
      <c r="N658" s="328"/>
      <c r="O658" s="328"/>
      <c r="P658" s="328"/>
      <c r="Q658" s="328"/>
      <c r="R658" s="328"/>
      <c r="S658" s="328"/>
      <c r="T658" s="328"/>
      <c r="U658" s="328"/>
      <c r="V658" s="328"/>
      <c r="W658" s="328"/>
      <c r="X658" s="328"/>
      <c r="Y658" s="328"/>
      <c r="Z658" s="328"/>
      <c r="AA658" s="328"/>
      <c r="AB658" s="328"/>
      <c r="AC658" s="328"/>
      <c r="AD658" s="328"/>
      <c r="AE658" s="328"/>
      <c r="AF658" s="328"/>
      <c r="AG658" s="328"/>
      <c r="AH658" s="328"/>
      <c r="AI658" s="328"/>
      <c r="AJ658" s="328"/>
      <c r="AK658" s="328"/>
      <c r="AL658" s="328"/>
      <c r="AM658" s="328"/>
      <c r="AN658" s="328"/>
      <c r="AO658" s="328"/>
      <c r="AP658" s="328"/>
      <c r="AQ658" s="328"/>
      <c r="AR658" s="328"/>
      <c r="AS658" s="328"/>
      <c r="AT658" s="328"/>
      <c r="AU658" s="328"/>
      <c r="AV658" s="328"/>
      <c r="AW658" s="328"/>
    </row>
    <row r="659" spans="10:49" ht="15">
      <c r="J659" s="328"/>
      <c r="K659" s="328"/>
      <c r="L659" s="328"/>
      <c r="M659" s="328"/>
      <c r="N659" s="328"/>
      <c r="O659" s="328"/>
      <c r="P659" s="328"/>
      <c r="Q659" s="328"/>
      <c r="R659" s="328"/>
      <c r="S659" s="328"/>
      <c r="T659" s="328"/>
      <c r="U659" s="328"/>
      <c r="V659" s="328"/>
      <c r="W659" s="328"/>
      <c r="X659" s="328"/>
      <c r="Y659" s="328"/>
      <c r="Z659" s="328"/>
      <c r="AA659" s="328"/>
      <c r="AB659" s="328"/>
      <c r="AC659" s="328"/>
      <c r="AD659" s="328"/>
      <c r="AE659" s="328"/>
      <c r="AF659" s="328"/>
      <c r="AG659" s="328"/>
      <c r="AH659" s="328"/>
      <c r="AI659" s="328"/>
      <c r="AJ659" s="328"/>
      <c r="AK659" s="328"/>
      <c r="AL659" s="328"/>
      <c r="AM659" s="328"/>
      <c r="AN659" s="328"/>
      <c r="AO659" s="328"/>
      <c r="AP659" s="328"/>
      <c r="AQ659" s="328"/>
      <c r="AR659" s="328"/>
      <c r="AS659" s="328"/>
      <c r="AT659" s="328"/>
      <c r="AU659" s="328"/>
      <c r="AV659" s="328"/>
      <c r="AW659" s="328"/>
    </row>
    <row r="660" spans="10:49" ht="15">
      <c r="J660" s="328"/>
      <c r="K660" s="328"/>
      <c r="L660" s="328"/>
      <c r="M660" s="328"/>
      <c r="N660" s="328"/>
      <c r="O660" s="328"/>
      <c r="P660" s="328"/>
      <c r="Q660" s="328"/>
      <c r="R660" s="328"/>
      <c r="S660" s="328"/>
      <c r="T660" s="328"/>
      <c r="U660" s="328"/>
      <c r="V660" s="328"/>
      <c r="W660" s="328"/>
      <c r="X660" s="328"/>
      <c r="Y660" s="328"/>
      <c r="Z660" s="328"/>
      <c r="AA660" s="328"/>
      <c r="AB660" s="328"/>
      <c r="AC660" s="328"/>
      <c r="AD660" s="328"/>
      <c r="AE660" s="328"/>
      <c r="AF660" s="328"/>
      <c r="AG660" s="328"/>
      <c r="AH660" s="328"/>
      <c r="AI660" s="328"/>
      <c r="AJ660" s="328"/>
      <c r="AK660" s="328"/>
      <c r="AL660" s="328"/>
      <c r="AM660" s="328"/>
      <c r="AN660" s="328"/>
      <c r="AO660" s="328"/>
      <c r="AP660" s="328"/>
      <c r="AQ660" s="328"/>
      <c r="AR660" s="328"/>
      <c r="AS660" s="328"/>
      <c r="AT660" s="328"/>
      <c r="AU660" s="328"/>
      <c r="AV660" s="328"/>
      <c r="AW660" s="328"/>
    </row>
    <row r="661" spans="10:49" ht="15">
      <c r="J661" s="328"/>
      <c r="K661" s="328"/>
      <c r="L661" s="328"/>
      <c r="M661" s="328"/>
      <c r="N661" s="328"/>
      <c r="O661" s="328"/>
      <c r="P661" s="328"/>
      <c r="Q661" s="328"/>
      <c r="R661" s="328"/>
      <c r="S661" s="328"/>
      <c r="T661" s="328"/>
      <c r="U661" s="328"/>
      <c r="V661" s="328"/>
      <c r="W661" s="328"/>
      <c r="X661" s="328"/>
      <c r="Y661" s="328"/>
      <c r="Z661" s="328"/>
      <c r="AA661" s="328"/>
      <c r="AB661" s="328"/>
      <c r="AC661" s="328"/>
      <c r="AD661" s="328"/>
      <c r="AE661" s="328"/>
      <c r="AF661" s="328"/>
      <c r="AG661" s="328"/>
      <c r="AH661" s="328"/>
      <c r="AI661" s="328"/>
      <c r="AJ661" s="328"/>
      <c r="AK661" s="328"/>
      <c r="AL661" s="328"/>
      <c r="AM661" s="328"/>
      <c r="AN661" s="328"/>
      <c r="AO661" s="328"/>
      <c r="AP661" s="328"/>
      <c r="AQ661" s="328"/>
      <c r="AR661" s="328"/>
      <c r="AS661" s="328"/>
      <c r="AT661" s="328"/>
      <c r="AU661" s="328"/>
      <c r="AV661" s="328"/>
      <c r="AW661" s="328"/>
    </row>
    <row r="662" spans="10:49" ht="15">
      <c r="J662" s="328"/>
      <c r="K662" s="328"/>
      <c r="L662" s="328"/>
      <c r="M662" s="328"/>
      <c r="N662" s="328"/>
      <c r="O662" s="328"/>
      <c r="P662" s="328"/>
      <c r="Q662" s="328"/>
      <c r="R662" s="328"/>
      <c r="S662" s="328"/>
      <c r="T662" s="328"/>
      <c r="U662" s="328"/>
      <c r="V662" s="328"/>
      <c r="W662" s="328"/>
      <c r="X662" s="328"/>
      <c r="Y662" s="328"/>
      <c r="Z662" s="328"/>
      <c r="AA662" s="328"/>
      <c r="AB662" s="328"/>
      <c r="AC662" s="328"/>
      <c r="AD662" s="328"/>
      <c r="AE662" s="328"/>
      <c r="AF662" s="328"/>
      <c r="AG662" s="328"/>
      <c r="AH662" s="328"/>
      <c r="AI662" s="328"/>
      <c r="AJ662" s="328"/>
      <c r="AK662" s="328"/>
      <c r="AL662" s="328"/>
      <c r="AM662" s="328"/>
      <c r="AN662" s="328"/>
      <c r="AO662" s="328"/>
      <c r="AP662" s="328"/>
      <c r="AQ662" s="328"/>
      <c r="AR662" s="328"/>
      <c r="AS662" s="328"/>
      <c r="AT662" s="328"/>
      <c r="AU662" s="328"/>
      <c r="AV662" s="328"/>
      <c r="AW662" s="328"/>
    </row>
    <row r="663" spans="10:49" ht="15">
      <c r="J663" s="328"/>
      <c r="K663" s="328"/>
      <c r="L663" s="328"/>
      <c r="M663" s="328"/>
      <c r="N663" s="328"/>
      <c r="O663" s="328"/>
      <c r="P663" s="328"/>
      <c r="Q663" s="328"/>
      <c r="R663" s="328"/>
      <c r="S663" s="328"/>
      <c r="T663" s="328"/>
      <c r="U663" s="328"/>
      <c r="V663" s="328"/>
      <c r="W663" s="328"/>
      <c r="X663" s="328"/>
      <c r="Y663" s="328"/>
      <c r="Z663" s="328"/>
      <c r="AA663" s="328"/>
      <c r="AB663" s="328"/>
      <c r="AC663" s="328"/>
      <c r="AD663" s="328"/>
      <c r="AE663" s="328"/>
      <c r="AF663" s="328"/>
      <c r="AG663" s="328"/>
      <c r="AH663" s="328"/>
      <c r="AI663" s="328"/>
      <c r="AJ663" s="328"/>
      <c r="AK663" s="328"/>
      <c r="AL663" s="328"/>
      <c r="AM663" s="328"/>
      <c r="AN663" s="328"/>
      <c r="AO663" s="328"/>
      <c r="AP663" s="328"/>
      <c r="AQ663" s="328"/>
      <c r="AR663" s="328"/>
      <c r="AS663" s="328"/>
      <c r="AT663" s="328"/>
      <c r="AU663" s="328"/>
      <c r="AV663" s="328"/>
      <c r="AW663" s="328"/>
    </row>
    <row r="664" spans="10:49" ht="15">
      <c r="J664" s="328"/>
      <c r="K664" s="328"/>
      <c r="L664" s="328"/>
      <c r="M664" s="328"/>
      <c r="N664" s="328"/>
      <c r="O664" s="328"/>
      <c r="P664" s="328"/>
      <c r="Q664" s="328"/>
      <c r="R664" s="328"/>
      <c r="S664" s="328"/>
      <c r="T664" s="328"/>
      <c r="U664" s="328"/>
      <c r="V664" s="328"/>
      <c r="W664" s="328"/>
      <c r="X664" s="328"/>
      <c r="Y664" s="328"/>
      <c r="Z664" s="328"/>
      <c r="AA664" s="328"/>
      <c r="AB664" s="328"/>
      <c r="AC664" s="328"/>
      <c r="AD664" s="328"/>
      <c r="AE664" s="328"/>
      <c r="AF664" s="328"/>
      <c r="AG664" s="328"/>
      <c r="AH664" s="328"/>
      <c r="AI664" s="328"/>
      <c r="AJ664" s="328"/>
      <c r="AK664" s="328"/>
      <c r="AL664" s="328"/>
      <c r="AM664" s="328"/>
      <c r="AN664" s="328"/>
      <c r="AO664" s="328"/>
      <c r="AP664" s="328"/>
      <c r="AQ664" s="328"/>
      <c r="AR664" s="328"/>
      <c r="AS664" s="328"/>
      <c r="AT664" s="328"/>
      <c r="AU664" s="328"/>
      <c r="AV664" s="328"/>
      <c r="AW664" s="328"/>
    </row>
    <row r="665" spans="10:49" ht="15">
      <c r="J665" s="328"/>
      <c r="K665" s="328"/>
      <c r="L665" s="328"/>
      <c r="M665" s="328"/>
      <c r="N665" s="328"/>
      <c r="O665" s="328"/>
      <c r="P665" s="328"/>
      <c r="Q665" s="328"/>
      <c r="R665" s="328"/>
      <c r="S665" s="328"/>
      <c r="T665" s="328"/>
      <c r="U665" s="328"/>
      <c r="V665" s="328"/>
      <c r="W665" s="328"/>
      <c r="X665" s="328"/>
      <c r="Y665" s="328"/>
      <c r="Z665" s="328"/>
      <c r="AA665" s="328"/>
      <c r="AB665" s="328"/>
      <c r="AC665" s="328"/>
      <c r="AD665" s="328"/>
      <c r="AE665" s="328"/>
      <c r="AF665" s="328"/>
      <c r="AG665" s="328"/>
      <c r="AH665" s="328"/>
      <c r="AI665" s="328"/>
      <c r="AJ665" s="328"/>
      <c r="AK665" s="328"/>
      <c r="AL665" s="328"/>
      <c r="AM665" s="328"/>
      <c r="AN665" s="328"/>
      <c r="AO665" s="328"/>
      <c r="AP665" s="328"/>
      <c r="AQ665" s="328"/>
      <c r="AR665" s="328"/>
      <c r="AS665" s="328"/>
      <c r="AT665" s="328"/>
      <c r="AU665" s="328"/>
      <c r="AV665" s="328"/>
      <c r="AW665" s="328"/>
    </row>
    <row r="666" spans="10:49" ht="15">
      <c r="J666" s="328"/>
      <c r="K666" s="328"/>
      <c r="L666" s="328"/>
      <c r="M666" s="328"/>
      <c r="N666" s="328"/>
      <c r="O666" s="328"/>
      <c r="P666" s="328"/>
      <c r="Q666" s="328"/>
      <c r="R666" s="328"/>
      <c r="S666" s="328"/>
      <c r="T666" s="328"/>
      <c r="U666" s="328"/>
      <c r="V666" s="328"/>
      <c r="W666" s="328"/>
      <c r="X666" s="328"/>
      <c r="Y666" s="328"/>
      <c r="Z666" s="328"/>
      <c r="AA666" s="328"/>
      <c r="AB666" s="328"/>
      <c r="AC666" s="328"/>
      <c r="AD666" s="328"/>
      <c r="AE666" s="328"/>
      <c r="AF666" s="328"/>
      <c r="AG666" s="328"/>
      <c r="AH666" s="328"/>
      <c r="AI666" s="328"/>
      <c r="AJ666" s="328"/>
      <c r="AK666" s="328"/>
      <c r="AL666" s="328"/>
      <c r="AM666" s="328"/>
      <c r="AN666" s="328"/>
      <c r="AO666" s="328"/>
      <c r="AP666" s="328"/>
      <c r="AQ666" s="328"/>
      <c r="AR666" s="328"/>
      <c r="AS666" s="328"/>
      <c r="AT666" s="328"/>
      <c r="AU666" s="328"/>
      <c r="AV666" s="328"/>
      <c r="AW666" s="328"/>
    </row>
    <row r="667" spans="10:49" ht="15">
      <c r="J667" s="328"/>
      <c r="K667" s="328"/>
      <c r="L667" s="328"/>
      <c r="M667" s="328"/>
      <c r="N667" s="328"/>
      <c r="O667" s="328"/>
      <c r="P667" s="328"/>
      <c r="Q667" s="328"/>
      <c r="R667" s="328"/>
      <c r="S667" s="328"/>
      <c r="T667" s="328"/>
      <c r="U667" s="328"/>
      <c r="V667" s="328"/>
      <c r="W667" s="328"/>
      <c r="X667" s="328"/>
      <c r="Y667" s="328"/>
      <c r="Z667" s="328"/>
      <c r="AA667" s="328"/>
      <c r="AB667" s="328"/>
      <c r="AC667" s="328"/>
      <c r="AD667" s="328"/>
      <c r="AE667" s="328"/>
      <c r="AF667" s="328"/>
      <c r="AG667" s="328"/>
      <c r="AH667" s="328"/>
      <c r="AI667" s="328"/>
      <c r="AJ667" s="328"/>
      <c r="AK667" s="328"/>
      <c r="AL667" s="328"/>
      <c r="AM667" s="328"/>
      <c r="AN667" s="328"/>
      <c r="AO667" s="328"/>
      <c r="AP667" s="328"/>
      <c r="AQ667" s="328"/>
      <c r="AR667" s="328"/>
      <c r="AS667" s="328"/>
      <c r="AT667" s="328"/>
      <c r="AU667" s="328"/>
      <c r="AV667" s="328"/>
      <c r="AW667" s="328"/>
    </row>
    <row r="668" spans="10:49" ht="15">
      <c r="J668" s="328"/>
      <c r="K668" s="328"/>
      <c r="L668" s="328"/>
      <c r="M668" s="328"/>
      <c r="N668" s="328"/>
      <c r="O668" s="328"/>
      <c r="P668" s="328"/>
      <c r="Q668" s="328"/>
      <c r="R668" s="328"/>
      <c r="S668" s="328"/>
      <c r="T668" s="328"/>
      <c r="U668" s="328"/>
      <c r="V668" s="328"/>
      <c r="W668" s="328"/>
      <c r="X668" s="328"/>
      <c r="Y668" s="328"/>
      <c r="Z668" s="328"/>
      <c r="AA668" s="328"/>
      <c r="AB668" s="328"/>
      <c r="AC668" s="328"/>
      <c r="AD668" s="328"/>
      <c r="AE668" s="328"/>
      <c r="AF668" s="328"/>
      <c r="AG668" s="328"/>
      <c r="AH668" s="328"/>
      <c r="AI668" s="328"/>
      <c r="AJ668" s="328"/>
      <c r="AK668" s="328"/>
      <c r="AL668" s="328"/>
      <c r="AM668" s="328"/>
      <c r="AN668" s="328"/>
      <c r="AO668" s="328"/>
      <c r="AP668" s="328"/>
      <c r="AQ668" s="328"/>
      <c r="AR668" s="328"/>
      <c r="AS668" s="328"/>
      <c r="AT668" s="328"/>
      <c r="AU668" s="328"/>
      <c r="AV668" s="328"/>
      <c r="AW668" s="328"/>
    </row>
    <row r="669" spans="10:49" ht="15">
      <c r="J669" s="328"/>
      <c r="K669" s="328"/>
      <c r="L669" s="328"/>
      <c r="M669" s="328"/>
      <c r="N669" s="328"/>
      <c r="O669" s="328"/>
      <c r="P669" s="328"/>
      <c r="Q669" s="328"/>
      <c r="R669" s="328"/>
      <c r="S669" s="328"/>
      <c r="T669" s="328"/>
      <c r="U669" s="328"/>
      <c r="V669" s="328"/>
      <c r="W669" s="328"/>
      <c r="X669" s="328"/>
      <c r="Y669" s="328"/>
      <c r="Z669" s="328"/>
      <c r="AA669" s="328"/>
      <c r="AB669" s="328"/>
      <c r="AC669" s="328"/>
      <c r="AD669" s="328"/>
      <c r="AE669" s="328"/>
      <c r="AF669" s="328"/>
      <c r="AG669" s="328"/>
      <c r="AH669" s="328"/>
      <c r="AI669" s="328"/>
      <c r="AJ669" s="328"/>
      <c r="AK669" s="328"/>
      <c r="AL669" s="328"/>
      <c r="AM669" s="328"/>
      <c r="AN669" s="328"/>
      <c r="AO669" s="328"/>
      <c r="AP669" s="328"/>
      <c r="AQ669" s="328"/>
      <c r="AR669" s="328"/>
      <c r="AS669" s="328"/>
      <c r="AT669" s="328"/>
      <c r="AU669" s="328"/>
      <c r="AV669" s="328"/>
      <c r="AW669" s="328"/>
    </row>
    <row r="670" spans="10:49" ht="15">
      <c r="J670" s="328"/>
      <c r="K670" s="328"/>
      <c r="L670" s="328"/>
      <c r="M670" s="328"/>
      <c r="N670" s="328"/>
      <c r="O670" s="328"/>
      <c r="P670" s="328"/>
      <c r="Q670" s="328"/>
      <c r="R670" s="328"/>
      <c r="S670" s="328"/>
      <c r="T670" s="328"/>
      <c r="U670" s="328"/>
      <c r="V670" s="328"/>
      <c r="W670" s="328"/>
      <c r="X670" s="328"/>
      <c r="Y670" s="328"/>
      <c r="Z670" s="328"/>
      <c r="AA670" s="328"/>
      <c r="AB670" s="328"/>
      <c r="AC670" s="328"/>
      <c r="AD670" s="328"/>
      <c r="AE670" s="328"/>
      <c r="AF670" s="328"/>
      <c r="AG670" s="328"/>
      <c r="AH670" s="328"/>
      <c r="AI670" s="328"/>
      <c r="AJ670" s="328"/>
      <c r="AK670" s="328"/>
      <c r="AL670" s="328"/>
      <c r="AM670" s="328"/>
      <c r="AN670" s="328"/>
      <c r="AO670" s="328"/>
      <c r="AP670" s="328"/>
      <c r="AQ670" s="328"/>
      <c r="AR670" s="328"/>
      <c r="AS670" s="328"/>
      <c r="AT670" s="328"/>
      <c r="AU670" s="328"/>
      <c r="AV670" s="328"/>
      <c r="AW670" s="328"/>
    </row>
    <row r="671" spans="10:49" ht="15">
      <c r="J671" s="328"/>
      <c r="K671" s="328"/>
      <c r="L671" s="328"/>
      <c r="M671" s="328"/>
      <c r="N671" s="328"/>
      <c r="O671" s="328"/>
      <c r="P671" s="328"/>
      <c r="Q671" s="328"/>
      <c r="R671" s="328"/>
      <c r="S671" s="328"/>
      <c r="T671" s="328"/>
      <c r="U671" s="328"/>
      <c r="V671" s="328"/>
      <c r="W671" s="328"/>
      <c r="X671" s="328"/>
      <c r="Y671" s="328"/>
      <c r="Z671" s="328"/>
      <c r="AA671" s="328"/>
      <c r="AB671" s="328"/>
      <c r="AC671" s="328"/>
      <c r="AD671" s="328"/>
      <c r="AE671" s="328"/>
      <c r="AF671" s="328"/>
      <c r="AG671" s="328"/>
      <c r="AH671" s="328"/>
      <c r="AI671" s="328"/>
      <c r="AJ671" s="328"/>
      <c r="AK671" s="328"/>
      <c r="AL671" s="328"/>
      <c r="AM671" s="328"/>
      <c r="AN671" s="328"/>
      <c r="AO671" s="328"/>
      <c r="AP671" s="328"/>
      <c r="AQ671" s="328"/>
      <c r="AR671" s="328"/>
      <c r="AS671" s="328"/>
      <c r="AT671" s="328"/>
      <c r="AU671" s="328"/>
      <c r="AV671" s="328"/>
      <c r="AW671" s="328"/>
    </row>
    <row r="672" spans="10:49" ht="15">
      <c r="J672" s="328"/>
      <c r="K672" s="328"/>
      <c r="L672" s="328"/>
      <c r="M672" s="328"/>
      <c r="N672" s="328"/>
      <c r="O672" s="328"/>
      <c r="P672" s="328"/>
      <c r="Q672" s="328"/>
      <c r="R672" s="328"/>
      <c r="S672" s="328"/>
      <c r="T672" s="328"/>
      <c r="U672" s="328"/>
      <c r="V672" s="328"/>
      <c r="W672" s="328"/>
      <c r="X672" s="328"/>
      <c r="Y672" s="328"/>
      <c r="Z672" s="328"/>
      <c r="AA672" s="328"/>
      <c r="AB672" s="328"/>
      <c r="AC672" s="328"/>
      <c r="AD672" s="328"/>
      <c r="AE672" s="328"/>
      <c r="AF672" s="328"/>
      <c r="AG672" s="328"/>
      <c r="AH672" s="328"/>
      <c r="AI672" s="328"/>
      <c r="AJ672" s="328"/>
      <c r="AK672" s="328"/>
      <c r="AL672" s="328"/>
      <c r="AM672" s="328"/>
      <c r="AN672" s="328"/>
      <c r="AO672" s="328"/>
      <c r="AP672" s="328"/>
      <c r="AQ672" s="328"/>
      <c r="AR672" s="328"/>
      <c r="AS672" s="328"/>
      <c r="AT672" s="328"/>
      <c r="AU672" s="328"/>
      <c r="AV672" s="328"/>
      <c r="AW672" s="328"/>
    </row>
    <row r="673" spans="10:49" ht="15">
      <c r="J673" s="328"/>
      <c r="K673" s="328"/>
      <c r="L673" s="328"/>
      <c r="M673" s="328"/>
      <c r="N673" s="328"/>
      <c r="O673" s="328"/>
      <c r="P673" s="328"/>
      <c r="Q673" s="328"/>
      <c r="R673" s="328"/>
      <c r="S673" s="328"/>
      <c r="T673" s="328"/>
      <c r="U673" s="328"/>
      <c r="V673" s="328"/>
      <c r="W673" s="328"/>
      <c r="X673" s="328"/>
      <c r="Y673" s="328"/>
      <c r="Z673" s="328"/>
      <c r="AA673" s="328"/>
      <c r="AB673" s="328"/>
      <c r="AC673" s="328"/>
      <c r="AD673" s="328"/>
      <c r="AE673" s="328"/>
      <c r="AF673" s="328"/>
      <c r="AG673" s="328"/>
      <c r="AH673" s="328"/>
      <c r="AI673" s="328"/>
      <c r="AJ673" s="328"/>
      <c r="AK673" s="328"/>
      <c r="AL673" s="328"/>
      <c r="AM673" s="328"/>
      <c r="AN673" s="328"/>
      <c r="AO673" s="328"/>
      <c r="AP673" s="328"/>
      <c r="AQ673" s="328"/>
      <c r="AR673" s="328"/>
      <c r="AS673" s="328"/>
      <c r="AT673" s="328"/>
      <c r="AU673" s="328"/>
      <c r="AV673" s="328"/>
      <c r="AW673" s="328"/>
    </row>
    <row r="674" spans="10:49" ht="15">
      <c r="J674" s="328"/>
      <c r="K674" s="328"/>
      <c r="L674" s="328"/>
      <c r="M674" s="328"/>
      <c r="N674" s="328"/>
      <c r="O674" s="328"/>
      <c r="P674" s="328"/>
      <c r="Q674" s="328"/>
      <c r="R674" s="328"/>
      <c r="S674" s="328"/>
      <c r="T674" s="328"/>
      <c r="U674" s="328"/>
      <c r="V674" s="328"/>
      <c r="W674" s="328"/>
      <c r="X674" s="328"/>
      <c r="Y674" s="328"/>
      <c r="Z674" s="328"/>
      <c r="AA674" s="328"/>
      <c r="AB674" s="328"/>
      <c r="AC674" s="328"/>
      <c r="AD674" s="328"/>
      <c r="AE674" s="328"/>
      <c r="AF674" s="328"/>
      <c r="AG674" s="328"/>
      <c r="AH674" s="328"/>
      <c r="AI674" s="328"/>
      <c r="AJ674" s="328"/>
      <c r="AK674" s="328"/>
      <c r="AL674" s="328"/>
      <c r="AM674" s="328"/>
      <c r="AN674" s="328"/>
      <c r="AO674" s="328"/>
      <c r="AP674" s="328"/>
      <c r="AQ674" s="328"/>
      <c r="AR674" s="328"/>
      <c r="AS674" s="328"/>
      <c r="AT674" s="328"/>
      <c r="AU674" s="328"/>
      <c r="AV674" s="328"/>
      <c r="AW674" s="328"/>
    </row>
    <row r="675" spans="10:49" ht="15">
      <c r="J675" s="328"/>
      <c r="K675" s="328"/>
      <c r="L675" s="328"/>
      <c r="M675" s="328"/>
      <c r="N675" s="328"/>
      <c r="O675" s="328"/>
      <c r="P675" s="328"/>
      <c r="Q675" s="328"/>
      <c r="R675" s="328"/>
      <c r="S675" s="328"/>
      <c r="T675" s="328"/>
      <c r="U675" s="328"/>
      <c r="V675" s="328"/>
      <c r="W675" s="328"/>
      <c r="X675" s="328"/>
      <c r="Y675" s="328"/>
      <c r="Z675" s="328"/>
      <c r="AA675" s="328"/>
      <c r="AB675" s="328"/>
      <c r="AC675" s="328"/>
      <c r="AD675" s="328"/>
      <c r="AE675" s="328"/>
      <c r="AF675" s="328"/>
      <c r="AG675" s="328"/>
      <c r="AH675" s="328"/>
      <c r="AI675" s="328"/>
      <c r="AJ675" s="328"/>
      <c r="AK675" s="328"/>
      <c r="AL675" s="328"/>
      <c r="AM675" s="328"/>
      <c r="AN675" s="328"/>
      <c r="AO675" s="328"/>
      <c r="AP675" s="328"/>
      <c r="AQ675" s="328"/>
      <c r="AR675" s="328"/>
      <c r="AS675" s="328"/>
      <c r="AT675" s="328"/>
      <c r="AU675" s="328"/>
      <c r="AV675" s="328"/>
      <c r="AW675" s="328"/>
    </row>
    <row r="676" spans="10:49" ht="15">
      <c r="J676" s="328"/>
      <c r="K676" s="328"/>
      <c r="L676" s="328"/>
      <c r="M676" s="328"/>
      <c r="N676" s="328"/>
      <c r="O676" s="328"/>
      <c r="P676" s="328"/>
      <c r="Q676" s="328"/>
      <c r="R676" s="328"/>
      <c r="S676" s="328"/>
      <c r="T676" s="328"/>
      <c r="U676" s="328"/>
      <c r="V676" s="328"/>
      <c r="W676" s="328"/>
      <c r="X676" s="328"/>
      <c r="Y676" s="328"/>
      <c r="Z676" s="328"/>
      <c r="AA676" s="328"/>
      <c r="AB676" s="328"/>
      <c r="AC676" s="328"/>
      <c r="AD676" s="328"/>
      <c r="AE676" s="328"/>
      <c r="AF676" s="328"/>
      <c r="AG676" s="328"/>
      <c r="AH676" s="328"/>
      <c r="AI676" s="328"/>
      <c r="AJ676" s="328"/>
      <c r="AK676" s="328"/>
      <c r="AL676" s="328"/>
      <c r="AM676" s="328"/>
      <c r="AN676" s="328"/>
      <c r="AO676" s="328"/>
      <c r="AP676" s="328"/>
      <c r="AQ676" s="328"/>
      <c r="AR676" s="328"/>
      <c r="AS676" s="328"/>
      <c r="AT676" s="328"/>
      <c r="AU676" s="328"/>
      <c r="AV676" s="328"/>
      <c r="AW676" s="328"/>
    </row>
    <row r="677" spans="10:49" ht="15">
      <c r="J677" s="328"/>
      <c r="K677" s="328"/>
      <c r="L677" s="328"/>
      <c r="M677" s="328"/>
      <c r="N677" s="328"/>
      <c r="O677" s="328"/>
      <c r="P677" s="328"/>
      <c r="Q677" s="328"/>
      <c r="R677" s="328"/>
      <c r="S677" s="328"/>
      <c r="T677" s="328"/>
      <c r="U677" s="328"/>
      <c r="V677" s="328"/>
      <c r="W677" s="328"/>
      <c r="X677" s="328"/>
      <c r="Y677" s="328"/>
      <c r="Z677" s="328"/>
      <c r="AA677" s="328"/>
      <c r="AB677" s="328"/>
      <c r="AC677" s="328"/>
      <c r="AD677" s="328"/>
      <c r="AE677" s="328"/>
      <c r="AF677" s="328"/>
      <c r="AG677" s="328"/>
      <c r="AH677" s="328"/>
      <c r="AI677" s="328"/>
      <c r="AJ677" s="328"/>
      <c r="AK677" s="328"/>
      <c r="AL677" s="328"/>
      <c r="AM677" s="328"/>
      <c r="AN677" s="328"/>
      <c r="AO677" s="328"/>
      <c r="AP677" s="328"/>
      <c r="AQ677" s="328"/>
      <c r="AR677" s="328"/>
      <c r="AS677" s="328"/>
      <c r="AT677" s="328"/>
      <c r="AU677" s="328"/>
      <c r="AV677" s="328"/>
      <c r="AW677" s="328"/>
    </row>
    <row r="678" spans="10:49" ht="15">
      <c r="J678" s="328"/>
      <c r="K678" s="328"/>
      <c r="L678" s="328"/>
      <c r="M678" s="328"/>
      <c r="N678" s="328"/>
      <c r="O678" s="328"/>
      <c r="P678" s="328"/>
      <c r="Q678" s="328"/>
      <c r="R678" s="328"/>
      <c r="S678" s="328"/>
      <c r="T678" s="328"/>
      <c r="U678" s="328"/>
      <c r="V678" s="328"/>
      <c r="W678" s="328"/>
      <c r="X678" s="328"/>
      <c r="Y678" s="328"/>
      <c r="Z678" s="328"/>
      <c r="AA678" s="328"/>
      <c r="AB678" s="328"/>
      <c r="AC678" s="328"/>
      <c r="AD678" s="328"/>
      <c r="AE678" s="328"/>
      <c r="AF678" s="328"/>
      <c r="AG678" s="328"/>
      <c r="AH678" s="328"/>
      <c r="AI678" s="328"/>
      <c r="AJ678" s="328"/>
      <c r="AK678" s="328"/>
      <c r="AL678" s="328"/>
      <c r="AM678" s="328"/>
      <c r="AN678" s="328"/>
      <c r="AO678" s="328"/>
      <c r="AP678" s="328"/>
      <c r="AQ678" s="328"/>
      <c r="AR678" s="328"/>
      <c r="AS678" s="328"/>
      <c r="AT678" s="328"/>
      <c r="AU678" s="328"/>
      <c r="AV678" s="328"/>
      <c r="AW678" s="328"/>
    </row>
    <row r="679" spans="10:49" ht="15">
      <c r="J679" s="328"/>
      <c r="K679" s="328"/>
      <c r="L679" s="328"/>
      <c r="M679" s="328"/>
      <c r="N679" s="328"/>
      <c r="O679" s="328"/>
      <c r="P679" s="328"/>
      <c r="Q679" s="328"/>
      <c r="R679" s="328"/>
      <c r="S679" s="328"/>
      <c r="T679" s="328"/>
      <c r="U679" s="328"/>
      <c r="V679" s="328"/>
      <c r="W679" s="328"/>
      <c r="X679" s="328"/>
      <c r="Y679" s="328"/>
      <c r="Z679" s="328"/>
      <c r="AA679" s="328"/>
      <c r="AB679" s="328"/>
      <c r="AC679" s="328"/>
      <c r="AD679" s="328"/>
      <c r="AE679" s="328"/>
      <c r="AF679" s="328"/>
      <c r="AG679" s="328"/>
      <c r="AH679" s="328"/>
      <c r="AI679" s="328"/>
      <c r="AJ679" s="328"/>
      <c r="AK679" s="328"/>
      <c r="AL679" s="328"/>
      <c r="AM679" s="328"/>
      <c r="AN679" s="328"/>
      <c r="AO679" s="328"/>
      <c r="AP679" s="328"/>
      <c r="AQ679" s="328"/>
      <c r="AR679" s="328"/>
      <c r="AS679" s="328"/>
      <c r="AT679" s="328"/>
      <c r="AU679" s="328"/>
      <c r="AV679" s="328"/>
      <c r="AW679" s="328"/>
    </row>
    <row r="680" spans="10:49" ht="15">
      <c r="J680" s="328"/>
      <c r="K680" s="328"/>
      <c r="L680" s="328"/>
      <c r="M680" s="328"/>
      <c r="N680" s="328"/>
      <c r="O680" s="328"/>
      <c r="P680" s="328"/>
      <c r="Q680" s="328"/>
      <c r="R680" s="328"/>
      <c r="S680" s="328"/>
      <c r="T680" s="328"/>
      <c r="U680" s="328"/>
      <c r="V680" s="328"/>
      <c r="W680" s="328"/>
      <c r="X680" s="328"/>
      <c r="Y680" s="328"/>
      <c r="Z680" s="328"/>
      <c r="AA680" s="328"/>
      <c r="AB680" s="328"/>
      <c r="AC680" s="328"/>
      <c r="AD680" s="328"/>
      <c r="AE680" s="328"/>
      <c r="AF680" s="328"/>
      <c r="AG680" s="328"/>
      <c r="AH680" s="328"/>
      <c r="AI680" s="328"/>
      <c r="AJ680" s="328"/>
      <c r="AK680" s="328"/>
      <c r="AL680" s="328"/>
      <c r="AM680" s="328"/>
      <c r="AN680" s="328"/>
      <c r="AO680" s="328"/>
      <c r="AP680" s="328"/>
      <c r="AQ680" s="328"/>
      <c r="AR680" s="328"/>
      <c r="AS680" s="328"/>
      <c r="AT680" s="328"/>
      <c r="AU680" s="328"/>
      <c r="AV680" s="328"/>
      <c r="AW680" s="328"/>
    </row>
    <row r="681" spans="10:49" ht="15">
      <c r="J681" s="328"/>
      <c r="K681" s="328"/>
      <c r="L681" s="328"/>
      <c r="M681" s="328"/>
      <c r="N681" s="328"/>
      <c r="O681" s="328"/>
      <c r="P681" s="328"/>
      <c r="Q681" s="328"/>
      <c r="R681" s="328"/>
      <c r="S681" s="328"/>
      <c r="T681" s="328"/>
      <c r="U681" s="328"/>
      <c r="V681" s="328"/>
      <c r="W681" s="328"/>
      <c r="X681" s="328"/>
      <c r="Y681" s="328"/>
      <c r="Z681" s="328"/>
      <c r="AA681" s="328"/>
      <c r="AB681" s="328"/>
      <c r="AC681" s="328"/>
      <c r="AD681" s="328"/>
      <c r="AE681" s="328"/>
      <c r="AF681" s="328"/>
      <c r="AG681" s="328"/>
      <c r="AH681" s="328"/>
      <c r="AI681" s="328"/>
      <c r="AJ681" s="328"/>
      <c r="AK681" s="328"/>
      <c r="AL681" s="328"/>
      <c r="AM681" s="328"/>
      <c r="AN681" s="328"/>
      <c r="AO681" s="328"/>
      <c r="AP681" s="328"/>
      <c r="AQ681" s="328"/>
      <c r="AR681" s="328"/>
      <c r="AS681" s="328"/>
      <c r="AT681" s="328"/>
      <c r="AU681" s="328"/>
      <c r="AV681" s="328"/>
      <c r="AW681" s="328"/>
    </row>
    <row r="682" spans="10:49" ht="15">
      <c r="J682" s="328"/>
      <c r="K682" s="328"/>
      <c r="L682" s="328"/>
      <c r="M682" s="328"/>
      <c r="N682" s="328"/>
      <c r="O682" s="328"/>
      <c r="P682" s="328"/>
      <c r="Q682" s="328"/>
      <c r="R682" s="328"/>
      <c r="S682" s="328"/>
      <c r="T682" s="328"/>
      <c r="U682" s="328"/>
      <c r="V682" s="328"/>
      <c r="W682" s="328"/>
      <c r="X682" s="328"/>
      <c r="Y682" s="328"/>
      <c r="Z682" s="328"/>
      <c r="AA682" s="328"/>
      <c r="AB682" s="328"/>
      <c r="AC682" s="328"/>
      <c r="AD682" s="328"/>
      <c r="AE682" s="328"/>
      <c r="AF682" s="328"/>
      <c r="AG682" s="328"/>
      <c r="AH682" s="328"/>
      <c r="AI682" s="328"/>
      <c r="AJ682" s="328"/>
      <c r="AK682" s="328"/>
      <c r="AL682" s="328"/>
      <c r="AM682" s="328"/>
      <c r="AN682" s="328"/>
      <c r="AO682" s="328"/>
      <c r="AP682" s="328"/>
      <c r="AQ682" s="328"/>
      <c r="AR682" s="328"/>
      <c r="AS682" s="328"/>
      <c r="AT682" s="328"/>
      <c r="AU682" s="328"/>
      <c r="AV682" s="328"/>
      <c r="AW682" s="328"/>
    </row>
    <row r="683" spans="10:49" ht="15">
      <c r="J683" s="328"/>
      <c r="K683" s="328"/>
      <c r="L683" s="328"/>
      <c r="M683" s="328"/>
      <c r="N683" s="328"/>
      <c r="O683" s="328"/>
      <c r="P683" s="328"/>
      <c r="Q683" s="328"/>
      <c r="R683" s="328"/>
      <c r="S683" s="328"/>
      <c r="T683" s="328"/>
      <c r="U683" s="328"/>
      <c r="V683" s="328"/>
      <c r="W683" s="328"/>
      <c r="X683" s="328"/>
      <c r="Y683" s="328"/>
      <c r="Z683" s="328"/>
      <c r="AA683" s="328"/>
      <c r="AB683" s="328"/>
      <c r="AC683" s="328"/>
      <c r="AD683" s="328"/>
      <c r="AE683" s="328"/>
      <c r="AF683" s="328"/>
      <c r="AG683" s="328"/>
      <c r="AH683" s="328"/>
      <c r="AI683" s="328"/>
      <c r="AJ683" s="328"/>
      <c r="AK683" s="328"/>
      <c r="AL683" s="328"/>
      <c r="AM683" s="328"/>
      <c r="AN683" s="328"/>
      <c r="AO683" s="328"/>
      <c r="AP683" s="328"/>
      <c r="AQ683" s="328"/>
      <c r="AR683" s="328"/>
      <c r="AS683" s="328"/>
      <c r="AT683" s="328"/>
      <c r="AU683" s="328"/>
      <c r="AV683" s="328"/>
      <c r="AW683" s="328"/>
    </row>
    <row r="684" spans="10:49" ht="15">
      <c r="J684" s="328"/>
      <c r="K684" s="328"/>
      <c r="L684" s="328"/>
      <c r="M684" s="328"/>
      <c r="N684" s="328"/>
      <c r="O684" s="328"/>
      <c r="P684" s="328"/>
      <c r="Q684" s="328"/>
      <c r="R684" s="328"/>
      <c r="S684" s="328"/>
      <c r="T684" s="328"/>
      <c r="U684" s="328"/>
      <c r="V684" s="328"/>
      <c r="W684" s="328"/>
      <c r="X684" s="328"/>
      <c r="Y684" s="328"/>
      <c r="Z684" s="328"/>
      <c r="AA684" s="328"/>
      <c r="AB684" s="328"/>
      <c r="AC684" s="328"/>
      <c r="AD684" s="328"/>
      <c r="AE684" s="328"/>
      <c r="AF684" s="328"/>
      <c r="AG684" s="328"/>
      <c r="AH684" s="328"/>
      <c r="AI684" s="328"/>
      <c r="AJ684" s="328"/>
      <c r="AK684" s="328"/>
      <c r="AL684" s="328"/>
      <c r="AM684" s="328"/>
      <c r="AN684" s="328"/>
      <c r="AO684" s="328"/>
      <c r="AP684" s="328"/>
      <c r="AQ684" s="328"/>
      <c r="AR684" s="328"/>
      <c r="AS684" s="328"/>
      <c r="AT684" s="328"/>
      <c r="AU684" s="328"/>
      <c r="AV684" s="328"/>
      <c r="AW684" s="328"/>
    </row>
    <row r="685" spans="10:49" ht="15">
      <c r="J685" s="328"/>
      <c r="K685" s="328"/>
      <c r="L685" s="328"/>
      <c r="M685" s="328"/>
      <c r="N685" s="328"/>
      <c r="O685" s="328"/>
      <c r="P685" s="328"/>
      <c r="Q685" s="328"/>
      <c r="R685" s="328"/>
      <c r="S685" s="328"/>
      <c r="T685" s="328"/>
      <c r="U685" s="328"/>
      <c r="V685" s="328"/>
      <c r="W685" s="328"/>
      <c r="X685" s="328"/>
      <c r="Y685" s="328"/>
      <c r="Z685" s="328"/>
      <c r="AA685" s="328"/>
      <c r="AB685" s="328"/>
      <c r="AC685" s="328"/>
      <c r="AD685" s="328"/>
      <c r="AE685" s="328"/>
      <c r="AF685" s="328"/>
      <c r="AG685" s="328"/>
      <c r="AH685" s="328"/>
      <c r="AI685" s="328"/>
      <c r="AJ685" s="328"/>
      <c r="AK685" s="328"/>
      <c r="AL685" s="328"/>
      <c r="AM685" s="328"/>
      <c r="AN685" s="328"/>
      <c r="AO685" s="328"/>
      <c r="AP685" s="328"/>
      <c r="AQ685" s="328"/>
      <c r="AR685" s="328"/>
      <c r="AS685" s="328"/>
      <c r="AT685" s="328"/>
      <c r="AU685" s="328"/>
      <c r="AV685" s="328"/>
      <c r="AW685" s="328"/>
    </row>
    <row r="686" spans="10:49" ht="15">
      <c r="J686" s="328"/>
      <c r="K686" s="328"/>
      <c r="L686" s="328"/>
      <c r="M686" s="328"/>
      <c r="N686" s="328"/>
      <c r="O686" s="328"/>
      <c r="P686" s="328"/>
      <c r="Q686" s="328"/>
      <c r="R686" s="328"/>
      <c r="S686" s="328"/>
      <c r="T686" s="328"/>
      <c r="U686" s="328"/>
      <c r="V686" s="328"/>
      <c r="W686" s="328"/>
      <c r="X686" s="328"/>
      <c r="Y686" s="328"/>
      <c r="Z686" s="328"/>
      <c r="AA686" s="328"/>
      <c r="AB686" s="328"/>
      <c r="AC686" s="328"/>
      <c r="AD686" s="328"/>
      <c r="AE686" s="328"/>
      <c r="AF686" s="328"/>
      <c r="AG686" s="328"/>
      <c r="AH686" s="328"/>
      <c r="AI686" s="328"/>
      <c r="AJ686" s="328"/>
      <c r="AK686" s="328"/>
      <c r="AL686" s="328"/>
      <c r="AM686" s="328"/>
      <c r="AN686" s="328"/>
      <c r="AO686" s="328"/>
      <c r="AP686" s="328"/>
      <c r="AQ686" s="328"/>
      <c r="AR686" s="328"/>
      <c r="AS686" s="328"/>
      <c r="AT686" s="328"/>
      <c r="AU686" s="328"/>
      <c r="AV686" s="328"/>
      <c r="AW686" s="328"/>
    </row>
    <row r="687" spans="10:49" ht="15">
      <c r="J687" s="328"/>
      <c r="K687" s="328"/>
      <c r="L687" s="328"/>
      <c r="M687" s="328"/>
      <c r="N687" s="328"/>
      <c r="O687" s="328"/>
      <c r="P687" s="328"/>
      <c r="Q687" s="328"/>
      <c r="R687" s="328"/>
      <c r="S687" s="328"/>
      <c r="T687" s="328"/>
      <c r="U687" s="328"/>
      <c r="V687" s="328"/>
      <c r="W687" s="328"/>
      <c r="X687" s="328"/>
      <c r="Y687" s="328"/>
      <c r="Z687" s="328"/>
      <c r="AA687" s="328"/>
      <c r="AB687" s="328"/>
      <c r="AC687" s="328"/>
      <c r="AD687" s="328"/>
      <c r="AE687" s="328"/>
      <c r="AF687" s="328"/>
      <c r="AG687" s="328"/>
      <c r="AH687" s="328"/>
      <c r="AI687" s="328"/>
      <c r="AJ687" s="328"/>
      <c r="AK687" s="328"/>
      <c r="AL687" s="328"/>
      <c r="AM687" s="328"/>
      <c r="AN687" s="328"/>
      <c r="AO687" s="328"/>
      <c r="AP687" s="328"/>
      <c r="AQ687" s="328"/>
      <c r="AR687" s="328"/>
      <c r="AS687" s="328"/>
      <c r="AT687" s="328"/>
      <c r="AU687" s="328"/>
      <c r="AV687" s="328"/>
      <c r="AW687" s="328"/>
    </row>
    <row r="688" spans="10:49" ht="15">
      <c r="J688" s="328"/>
      <c r="K688" s="328"/>
      <c r="L688" s="328"/>
      <c r="M688" s="328"/>
      <c r="N688" s="328"/>
      <c r="O688" s="328"/>
      <c r="P688" s="328"/>
      <c r="Q688" s="328"/>
      <c r="R688" s="328"/>
      <c r="S688" s="328"/>
      <c r="T688" s="328"/>
      <c r="U688" s="328"/>
      <c r="V688" s="328"/>
      <c r="W688" s="328"/>
      <c r="X688" s="328"/>
      <c r="Y688" s="328"/>
      <c r="Z688" s="328"/>
      <c r="AA688" s="328"/>
      <c r="AB688" s="328"/>
      <c r="AC688" s="328"/>
      <c r="AD688" s="328"/>
      <c r="AE688" s="328"/>
      <c r="AF688" s="328"/>
      <c r="AG688" s="328"/>
      <c r="AH688" s="328"/>
      <c r="AI688" s="328"/>
      <c r="AJ688" s="328"/>
      <c r="AK688" s="328"/>
      <c r="AL688" s="328"/>
      <c r="AM688" s="328"/>
      <c r="AN688" s="328"/>
      <c r="AO688" s="328"/>
      <c r="AP688" s="328"/>
      <c r="AQ688" s="328"/>
      <c r="AR688" s="328"/>
      <c r="AS688" s="328"/>
      <c r="AT688" s="328"/>
      <c r="AU688" s="328"/>
      <c r="AV688" s="328"/>
      <c r="AW688" s="328"/>
    </row>
    <row r="689" spans="10:49" ht="15">
      <c r="J689" s="328"/>
      <c r="K689" s="328"/>
      <c r="L689" s="328"/>
      <c r="M689" s="328"/>
      <c r="N689" s="328"/>
      <c r="O689" s="328"/>
      <c r="P689" s="328"/>
      <c r="Q689" s="328"/>
      <c r="R689" s="328"/>
      <c r="S689" s="328"/>
      <c r="T689" s="328"/>
      <c r="U689" s="328"/>
      <c r="V689" s="328"/>
      <c r="W689" s="328"/>
      <c r="X689" s="328"/>
      <c r="Y689" s="328"/>
      <c r="Z689" s="328"/>
      <c r="AA689" s="328"/>
      <c r="AB689" s="328"/>
      <c r="AC689" s="328"/>
      <c r="AD689" s="328"/>
      <c r="AE689" s="328"/>
      <c r="AF689" s="328"/>
      <c r="AG689" s="328"/>
      <c r="AH689" s="328"/>
      <c r="AI689" s="328"/>
      <c r="AJ689" s="328"/>
      <c r="AK689" s="328"/>
      <c r="AL689" s="328"/>
      <c r="AM689" s="328"/>
      <c r="AN689" s="328"/>
      <c r="AO689" s="328"/>
      <c r="AP689" s="328"/>
      <c r="AQ689" s="328"/>
      <c r="AR689" s="328"/>
      <c r="AS689" s="328"/>
      <c r="AT689" s="328"/>
      <c r="AU689" s="328"/>
      <c r="AV689" s="328"/>
      <c r="AW689" s="328"/>
    </row>
    <row r="690" spans="10:49" ht="15">
      <c r="J690" s="328"/>
      <c r="K690" s="328"/>
      <c r="L690" s="328"/>
      <c r="M690" s="328"/>
      <c r="N690" s="328"/>
      <c r="O690" s="328"/>
      <c r="P690" s="328"/>
      <c r="Q690" s="328"/>
      <c r="R690" s="328"/>
      <c r="S690" s="328"/>
      <c r="T690" s="328"/>
      <c r="U690" s="328"/>
      <c r="V690" s="328"/>
      <c r="W690" s="328"/>
      <c r="X690" s="328"/>
      <c r="Y690" s="328"/>
      <c r="Z690" s="328"/>
      <c r="AA690" s="328"/>
      <c r="AB690" s="328"/>
      <c r="AC690" s="328"/>
      <c r="AD690" s="328"/>
      <c r="AE690" s="328"/>
      <c r="AF690" s="328"/>
      <c r="AG690" s="328"/>
      <c r="AH690" s="328"/>
      <c r="AI690" s="328"/>
      <c r="AJ690" s="328"/>
      <c r="AK690" s="328"/>
      <c r="AL690" s="328"/>
      <c r="AM690" s="328"/>
      <c r="AN690" s="328"/>
      <c r="AO690" s="328"/>
      <c r="AP690" s="328"/>
      <c r="AQ690" s="328"/>
      <c r="AR690" s="328"/>
      <c r="AS690" s="328"/>
      <c r="AT690" s="328"/>
      <c r="AU690" s="328"/>
      <c r="AV690" s="328"/>
      <c r="AW690" s="328"/>
    </row>
    <row r="691" spans="10:49" ht="15">
      <c r="J691" s="328"/>
      <c r="K691" s="328"/>
      <c r="L691" s="328"/>
      <c r="M691" s="328"/>
      <c r="N691" s="328"/>
      <c r="O691" s="328"/>
      <c r="P691" s="328"/>
      <c r="Q691" s="328"/>
      <c r="R691" s="328"/>
      <c r="S691" s="328"/>
      <c r="T691" s="328"/>
      <c r="U691" s="328"/>
      <c r="V691" s="328"/>
      <c r="W691" s="328"/>
      <c r="X691" s="328"/>
      <c r="Y691" s="328"/>
      <c r="Z691" s="328"/>
      <c r="AA691" s="328"/>
      <c r="AB691" s="328"/>
      <c r="AC691" s="328"/>
      <c r="AD691" s="328"/>
      <c r="AE691" s="328"/>
      <c r="AF691" s="328"/>
      <c r="AG691" s="328"/>
      <c r="AH691" s="328"/>
      <c r="AI691" s="328"/>
      <c r="AJ691" s="328"/>
      <c r="AK691" s="328"/>
      <c r="AL691" s="328"/>
      <c r="AM691" s="328"/>
      <c r="AN691" s="328"/>
      <c r="AO691" s="328"/>
      <c r="AP691" s="328"/>
      <c r="AQ691" s="328"/>
      <c r="AR691" s="328"/>
      <c r="AS691" s="328"/>
      <c r="AT691" s="328"/>
      <c r="AU691" s="328"/>
      <c r="AV691" s="328"/>
      <c r="AW691" s="328"/>
    </row>
    <row r="692" spans="10:49" ht="15">
      <c r="J692" s="328"/>
      <c r="K692" s="328"/>
      <c r="L692" s="328"/>
      <c r="M692" s="328"/>
      <c r="N692" s="328"/>
      <c r="O692" s="328"/>
      <c r="P692" s="328"/>
      <c r="Q692" s="328"/>
      <c r="R692" s="328"/>
      <c r="S692" s="328"/>
      <c r="T692" s="328"/>
      <c r="U692" s="328"/>
      <c r="V692" s="328"/>
      <c r="W692" s="328"/>
      <c r="X692" s="328"/>
      <c r="Y692" s="328"/>
      <c r="Z692" s="328"/>
      <c r="AA692" s="328"/>
      <c r="AB692" s="328"/>
      <c r="AC692" s="328"/>
      <c r="AD692" s="328"/>
      <c r="AE692" s="328"/>
      <c r="AF692" s="328"/>
      <c r="AG692" s="328"/>
      <c r="AH692" s="328"/>
      <c r="AI692" s="328"/>
      <c r="AJ692" s="328"/>
      <c r="AK692" s="328"/>
      <c r="AL692" s="328"/>
      <c r="AM692" s="328"/>
      <c r="AN692" s="328"/>
      <c r="AO692" s="328"/>
      <c r="AP692" s="328"/>
      <c r="AQ692" s="328"/>
      <c r="AR692" s="328"/>
      <c r="AS692" s="328"/>
      <c r="AT692" s="328"/>
      <c r="AU692" s="328"/>
      <c r="AV692" s="328"/>
      <c r="AW692" s="328"/>
    </row>
    <row r="693" spans="10:49" ht="15">
      <c r="J693" s="328"/>
      <c r="K693" s="328"/>
      <c r="L693" s="328"/>
      <c r="M693" s="328"/>
      <c r="N693" s="328"/>
      <c r="O693" s="328"/>
      <c r="P693" s="328"/>
      <c r="Q693" s="328"/>
      <c r="R693" s="328"/>
      <c r="S693" s="328"/>
      <c r="T693" s="328"/>
      <c r="U693" s="328"/>
      <c r="V693" s="328"/>
      <c r="W693" s="328"/>
      <c r="X693" s="328"/>
      <c r="Y693" s="328"/>
      <c r="Z693" s="328"/>
      <c r="AA693" s="328"/>
      <c r="AB693" s="328"/>
      <c r="AC693" s="328"/>
      <c r="AD693" s="328"/>
      <c r="AE693" s="328"/>
      <c r="AF693" s="328"/>
      <c r="AG693" s="328"/>
      <c r="AH693" s="328"/>
      <c r="AI693" s="328"/>
      <c r="AJ693" s="328"/>
      <c r="AK693" s="328"/>
      <c r="AL693" s="328"/>
      <c r="AM693" s="328"/>
      <c r="AN693" s="328"/>
      <c r="AO693" s="328"/>
      <c r="AP693" s="328"/>
      <c r="AQ693" s="328"/>
      <c r="AR693" s="328"/>
      <c r="AS693" s="328"/>
      <c r="AT693" s="328"/>
      <c r="AU693" s="328"/>
      <c r="AV693" s="328"/>
      <c r="AW693" s="328"/>
    </row>
    <row r="694" spans="10:49" ht="15">
      <c r="J694" s="328"/>
      <c r="K694" s="328"/>
      <c r="L694" s="328"/>
      <c r="M694" s="328"/>
      <c r="N694" s="328"/>
      <c r="O694" s="328"/>
      <c r="P694" s="328"/>
      <c r="Q694" s="328"/>
      <c r="R694" s="328"/>
      <c r="S694" s="328"/>
      <c r="T694" s="328"/>
      <c r="U694" s="328"/>
      <c r="V694" s="328"/>
      <c r="W694" s="328"/>
      <c r="X694" s="328"/>
      <c r="Y694" s="328"/>
      <c r="Z694" s="328"/>
      <c r="AA694" s="328"/>
      <c r="AB694" s="328"/>
      <c r="AC694" s="328"/>
      <c r="AD694" s="328"/>
      <c r="AE694" s="328"/>
      <c r="AF694" s="328"/>
      <c r="AG694" s="328"/>
      <c r="AH694" s="328"/>
      <c r="AI694" s="328"/>
      <c r="AJ694" s="328"/>
      <c r="AK694" s="328"/>
      <c r="AL694" s="328"/>
      <c r="AM694" s="328"/>
      <c r="AN694" s="328"/>
      <c r="AO694" s="328"/>
      <c r="AP694" s="328"/>
      <c r="AQ694" s="328"/>
      <c r="AR694" s="328"/>
      <c r="AS694" s="328"/>
      <c r="AT694" s="328"/>
      <c r="AU694" s="328"/>
      <c r="AV694" s="328"/>
      <c r="AW694" s="328"/>
    </row>
    <row r="695" spans="10:49" ht="15">
      <c r="J695" s="328"/>
      <c r="K695" s="328"/>
      <c r="L695" s="328"/>
      <c r="M695" s="328"/>
      <c r="N695" s="328"/>
      <c r="O695" s="328"/>
      <c r="P695" s="328"/>
      <c r="Q695" s="328"/>
      <c r="R695" s="328"/>
      <c r="S695" s="328"/>
      <c r="T695" s="328"/>
      <c r="U695" s="328"/>
      <c r="V695" s="328"/>
      <c r="W695" s="328"/>
      <c r="X695" s="328"/>
      <c r="Y695" s="328"/>
      <c r="Z695" s="328"/>
      <c r="AA695" s="328"/>
      <c r="AB695" s="328"/>
      <c r="AC695" s="328"/>
      <c r="AD695" s="328"/>
      <c r="AE695" s="328"/>
      <c r="AF695" s="328"/>
      <c r="AG695" s="328"/>
      <c r="AH695" s="328"/>
      <c r="AI695" s="328"/>
      <c r="AJ695" s="328"/>
      <c r="AK695" s="328"/>
      <c r="AL695" s="328"/>
      <c r="AM695" s="328"/>
      <c r="AN695" s="328"/>
      <c r="AO695" s="328"/>
      <c r="AP695" s="328"/>
      <c r="AQ695" s="328"/>
      <c r="AR695" s="328"/>
      <c r="AS695" s="328"/>
      <c r="AT695" s="328"/>
      <c r="AU695" s="328"/>
      <c r="AV695" s="328"/>
      <c r="AW695" s="328"/>
    </row>
    <row r="696" spans="10:49" ht="15">
      <c r="J696" s="328"/>
      <c r="K696" s="328"/>
      <c r="L696" s="328"/>
      <c r="M696" s="328"/>
      <c r="N696" s="328"/>
      <c r="O696" s="328"/>
      <c r="P696" s="328"/>
      <c r="Q696" s="328"/>
      <c r="R696" s="328"/>
      <c r="S696" s="328"/>
      <c r="T696" s="328"/>
      <c r="U696" s="328"/>
      <c r="V696" s="328"/>
      <c r="W696" s="328"/>
      <c r="X696" s="328"/>
      <c r="Y696" s="328"/>
      <c r="Z696" s="328"/>
      <c r="AA696" s="328"/>
      <c r="AB696" s="328"/>
      <c r="AC696" s="328"/>
      <c r="AD696" s="328"/>
      <c r="AE696" s="328"/>
      <c r="AF696" s="328"/>
      <c r="AG696" s="328"/>
      <c r="AH696" s="328"/>
      <c r="AI696" s="328"/>
      <c r="AJ696" s="328"/>
      <c r="AK696" s="328"/>
      <c r="AL696" s="328"/>
      <c r="AM696" s="328"/>
      <c r="AN696" s="328"/>
      <c r="AO696" s="328"/>
      <c r="AP696" s="328"/>
      <c r="AQ696" s="328"/>
      <c r="AR696" s="328"/>
      <c r="AS696" s="328"/>
      <c r="AT696" s="328"/>
      <c r="AU696" s="328"/>
      <c r="AV696" s="328"/>
      <c r="AW696" s="328"/>
    </row>
    <row r="697" spans="10:49" ht="15">
      <c r="J697" s="328"/>
      <c r="K697" s="328"/>
      <c r="L697" s="328"/>
      <c r="M697" s="328"/>
      <c r="N697" s="328"/>
      <c r="O697" s="328"/>
      <c r="P697" s="328"/>
      <c r="Q697" s="328"/>
      <c r="R697" s="328"/>
      <c r="S697" s="328"/>
      <c r="T697" s="328"/>
      <c r="U697" s="328"/>
      <c r="V697" s="328"/>
      <c r="W697" s="328"/>
      <c r="X697" s="328"/>
      <c r="Y697" s="328"/>
      <c r="Z697" s="328"/>
      <c r="AA697" s="328"/>
      <c r="AB697" s="328"/>
      <c r="AC697" s="328"/>
      <c r="AD697" s="328"/>
      <c r="AE697" s="328"/>
      <c r="AF697" s="328"/>
      <c r="AG697" s="328"/>
      <c r="AH697" s="328"/>
      <c r="AI697" s="328"/>
      <c r="AJ697" s="328"/>
      <c r="AK697" s="328"/>
      <c r="AL697" s="328"/>
      <c r="AM697" s="328"/>
      <c r="AN697" s="328"/>
      <c r="AO697" s="328"/>
      <c r="AP697" s="328"/>
      <c r="AQ697" s="328"/>
      <c r="AR697" s="328"/>
      <c r="AS697" s="328"/>
      <c r="AT697" s="328"/>
      <c r="AU697" s="328"/>
      <c r="AV697" s="328"/>
      <c r="AW697" s="328"/>
    </row>
    <row r="698" spans="10:49" ht="15">
      <c r="J698" s="328"/>
      <c r="K698" s="328"/>
      <c r="L698" s="328"/>
      <c r="M698" s="328"/>
      <c r="N698" s="328"/>
      <c r="O698" s="328"/>
      <c r="P698" s="328"/>
      <c r="Q698" s="328"/>
      <c r="R698" s="328"/>
      <c r="S698" s="328"/>
      <c r="T698" s="328"/>
      <c r="U698" s="328"/>
      <c r="V698" s="328"/>
      <c r="W698" s="328"/>
      <c r="X698" s="328"/>
      <c r="Y698" s="328"/>
      <c r="Z698" s="328"/>
      <c r="AA698" s="328"/>
      <c r="AB698" s="328"/>
      <c r="AC698" s="328"/>
      <c r="AD698" s="328"/>
      <c r="AE698" s="328"/>
      <c r="AF698" s="328"/>
      <c r="AG698" s="328"/>
      <c r="AH698" s="328"/>
      <c r="AI698" s="328"/>
      <c r="AJ698" s="328"/>
      <c r="AK698" s="328"/>
      <c r="AL698" s="328"/>
      <c r="AM698" s="328"/>
      <c r="AN698" s="328"/>
      <c r="AO698" s="328"/>
      <c r="AP698" s="328"/>
      <c r="AQ698" s="328"/>
      <c r="AR698" s="328"/>
      <c r="AS698" s="328"/>
      <c r="AT698" s="328"/>
      <c r="AU698" s="328"/>
      <c r="AV698" s="328"/>
      <c r="AW698" s="328"/>
    </row>
    <row r="699" spans="10:49" ht="15">
      <c r="J699" s="328"/>
      <c r="K699" s="328"/>
      <c r="L699" s="328"/>
      <c r="M699" s="328"/>
      <c r="N699" s="328"/>
      <c r="O699" s="328"/>
      <c r="P699" s="328"/>
      <c r="Q699" s="328"/>
      <c r="R699" s="328"/>
      <c r="S699" s="328"/>
      <c r="T699" s="328"/>
      <c r="U699" s="328"/>
      <c r="V699" s="328"/>
      <c r="W699" s="328"/>
      <c r="X699" s="328"/>
      <c r="Y699" s="328"/>
      <c r="Z699" s="328"/>
      <c r="AA699" s="328"/>
      <c r="AB699" s="328"/>
      <c r="AC699" s="328"/>
      <c r="AD699" s="328"/>
      <c r="AE699" s="328"/>
      <c r="AF699" s="328"/>
      <c r="AG699" s="328"/>
      <c r="AH699" s="328"/>
      <c r="AI699" s="328"/>
      <c r="AJ699" s="328"/>
      <c r="AK699" s="328"/>
      <c r="AL699" s="328"/>
      <c r="AM699" s="328"/>
      <c r="AN699" s="328"/>
      <c r="AO699" s="328"/>
      <c r="AP699" s="328"/>
      <c r="AQ699" s="328"/>
      <c r="AR699" s="328"/>
      <c r="AS699" s="328"/>
      <c r="AT699" s="328"/>
      <c r="AU699" s="328"/>
      <c r="AV699" s="328"/>
      <c r="AW699" s="328"/>
    </row>
    <row r="700" spans="10:49" ht="15">
      <c r="J700" s="328"/>
      <c r="K700" s="328"/>
      <c r="L700" s="328"/>
      <c r="M700" s="328"/>
      <c r="N700" s="328"/>
      <c r="O700" s="328"/>
      <c r="P700" s="328"/>
      <c r="Q700" s="328"/>
      <c r="R700" s="328"/>
      <c r="S700" s="328"/>
      <c r="T700" s="328"/>
      <c r="U700" s="328"/>
      <c r="V700" s="328"/>
      <c r="W700" s="328"/>
      <c r="X700" s="328"/>
      <c r="Y700" s="328"/>
      <c r="Z700" s="328"/>
      <c r="AA700" s="328"/>
      <c r="AB700" s="328"/>
      <c r="AC700" s="328"/>
      <c r="AD700" s="328"/>
      <c r="AE700" s="328"/>
      <c r="AF700" s="328"/>
      <c r="AG700" s="328"/>
      <c r="AH700" s="328"/>
      <c r="AI700" s="328"/>
      <c r="AJ700" s="328"/>
      <c r="AK700" s="328"/>
      <c r="AL700" s="328"/>
      <c r="AM700" s="328"/>
      <c r="AN700" s="328"/>
      <c r="AO700" s="328"/>
      <c r="AP700" s="328"/>
      <c r="AQ700" s="328"/>
      <c r="AR700" s="328"/>
      <c r="AS700" s="328"/>
      <c r="AT700" s="328"/>
      <c r="AU700" s="328"/>
      <c r="AV700" s="328"/>
      <c r="AW700" s="328"/>
    </row>
    <row r="701" spans="10:49" ht="15">
      <c r="J701" s="328"/>
      <c r="K701" s="328"/>
      <c r="L701" s="328"/>
      <c r="M701" s="328"/>
      <c r="N701" s="328"/>
      <c r="O701" s="328"/>
      <c r="P701" s="328"/>
      <c r="Q701" s="328"/>
      <c r="R701" s="328"/>
      <c r="S701" s="328"/>
      <c r="T701" s="328"/>
      <c r="U701" s="328"/>
      <c r="V701" s="328"/>
      <c r="W701" s="328"/>
      <c r="X701" s="328"/>
      <c r="Y701" s="328"/>
      <c r="Z701" s="328"/>
      <c r="AA701" s="328"/>
      <c r="AB701" s="328"/>
      <c r="AC701" s="328"/>
      <c r="AD701" s="328"/>
      <c r="AE701" s="328"/>
      <c r="AF701" s="328"/>
      <c r="AG701" s="328"/>
      <c r="AH701" s="328"/>
      <c r="AI701" s="328"/>
      <c r="AJ701" s="328"/>
      <c r="AK701" s="328"/>
      <c r="AL701" s="328"/>
      <c r="AM701" s="328"/>
      <c r="AN701" s="328"/>
      <c r="AO701" s="328"/>
      <c r="AP701" s="328"/>
      <c r="AQ701" s="328"/>
      <c r="AR701" s="328"/>
      <c r="AS701" s="328"/>
      <c r="AT701" s="328"/>
      <c r="AU701" s="328"/>
      <c r="AV701" s="328"/>
      <c r="AW701" s="328"/>
    </row>
    <row r="702" spans="10:49" ht="15">
      <c r="J702" s="328"/>
      <c r="K702" s="328"/>
      <c r="L702" s="328"/>
      <c r="M702" s="328"/>
      <c r="N702" s="328"/>
      <c r="O702" s="328"/>
      <c r="P702" s="328"/>
      <c r="Q702" s="328"/>
      <c r="R702" s="328"/>
      <c r="S702" s="328"/>
      <c r="T702" s="328"/>
      <c r="U702" s="328"/>
      <c r="V702" s="328"/>
      <c r="W702" s="328"/>
      <c r="X702" s="328"/>
      <c r="Y702" s="328"/>
      <c r="Z702" s="328"/>
      <c r="AA702" s="328"/>
      <c r="AB702" s="328"/>
      <c r="AC702" s="328"/>
      <c r="AD702" s="328"/>
      <c r="AE702" s="328"/>
      <c r="AF702" s="328"/>
      <c r="AG702" s="328"/>
      <c r="AH702" s="328"/>
      <c r="AI702" s="328"/>
      <c r="AJ702" s="328"/>
      <c r="AK702" s="328"/>
      <c r="AL702" s="328"/>
      <c r="AM702" s="328"/>
      <c r="AN702" s="328"/>
      <c r="AO702" s="328"/>
      <c r="AP702" s="328"/>
      <c r="AQ702" s="328"/>
      <c r="AR702" s="328"/>
      <c r="AS702" s="328"/>
      <c r="AT702" s="328"/>
      <c r="AU702" s="328"/>
      <c r="AV702" s="328"/>
      <c r="AW702" s="328"/>
    </row>
    <row r="703" spans="10:49" ht="15">
      <c r="J703" s="328"/>
      <c r="K703" s="328"/>
      <c r="L703" s="328"/>
      <c r="M703" s="328"/>
      <c r="N703" s="328"/>
      <c r="O703" s="328"/>
      <c r="P703" s="328"/>
      <c r="Q703" s="328"/>
      <c r="R703" s="328"/>
      <c r="S703" s="328"/>
      <c r="T703" s="328"/>
      <c r="U703" s="328"/>
      <c r="V703" s="328"/>
      <c r="W703" s="328"/>
      <c r="X703" s="328"/>
      <c r="Y703" s="328"/>
      <c r="Z703" s="328"/>
      <c r="AA703" s="328"/>
      <c r="AB703" s="328"/>
      <c r="AC703" s="328"/>
      <c r="AD703" s="328"/>
      <c r="AE703" s="328"/>
      <c r="AF703" s="328"/>
      <c r="AG703" s="328"/>
      <c r="AH703" s="328"/>
      <c r="AI703" s="328"/>
      <c r="AJ703" s="328"/>
      <c r="AK703" s="328"/>
      <c r="AL703" s="328"/>
      <c r="AM703" s="328"/>
      <c r="AN703" s="328"/>
      <c r="AO703" s="328"/>
      <c r="AP703" s="328"/>
      <c r="AQ703" s="328"/>
      <c r="AR703" s="328"/>
      <c r="AS703" s="328"/>
      <c r="AT703" s="328"/>
      <c r="AU703" s="328"/>
      <c r="AV703" s="328"/>
      <c r="AW703" s="328"/>
    </row>
    <row r="704" spans="10:49" ht="15">
      <c r="J704" s="328"/>
      <c r="K704" s="328"/>
      <c r="L704" s="328"/>
      <c r="M704" s="328"/>
      <c r="N704" s="328"/>
      <c r="O704" s="328"/>
      <c r="P704" s="328"/>
      <c r="Q704" s="328"/>
      <c r="R704" s="328"/>
      <c r="S704" s="328"/>
      <c r="T704" s="328"/>
      <c r="U704" s="328"/>
      <c r="V704" s="328"/>
      <c r="W704" s="328"/>
      <c r="X704" s="328"/>
      <c r="Y704" s="328"/>
      <c r="Z704" s="328"/>
      <c r="AA704" s="328"/>
      <c r="AB704" s="328"/>
      <c r="AC704" s="328"/>
      <c r="AD704" s="328"/>
      <c r="AE704" s="328"/>
      <c r="AF704" s="328"/>
      <c r="AG704" s="328"/>
      <c r="AH704" s="328"/>
      <c r="AI704" s="328"/>
      <c r="AJ704" s="328"/>
      <c r="AK704" s="328"/>
      <c r="AL704" s="328"/>
      <c r="AM704" s="328"/>
      <c r="AN704" s="328"/>
      <c r="AO704" s="328"/>
      <c r="AP704" s="328"/>
      <c r="AQ704" s="328"/>
      <c r="AR704" s="328"/>
      <c r="AS704" s="328"/>
      <c r="AT704" s="328"/>
      <c r="AU704" s="328"/>
      <c r="AV704" s="328"/>
      <c r="AW704" s="328"/>
    </row>
    <row r="705" spans="10:49" ht="15">
      <c r="J705" s="328"/>
      <c r="K705" s="328"/>
      <c r="L705" s="328"/>
      <c r="M705" s="328"/>
      <c r="N705" s="328"/>
      <c r="O705" s="328"/>
      <c r="P705" s="328"/>
      <c r="Q705" s="328"/>
      <c r="R705" s="328"/>
      <c r="S705" s="328"/>
      <c r="T705" s="328"/>
      <c r="U705" s="328"/>
      <c r="V705" s="328"/>
      <c r="W705" s="328"/>
      <c r="X705" s="328"/>
      <c r="Y705" s="328"/>
      <c r="Z705" s="328"/>
      <c r="AA705" s="328"/>
      <c r="AB705" s="328"/>
      <c r="AC705" s="328"/>
      <c r="AD705" s="328"/>
      <c r="AE705" s="328"/>
      <c r="AF705" s="328"/>
      <c r="AG705" s="328"/>
      <c r="AH705" s="328"/>
      <c r="AI705" s="328"/>
      <c r="AJ705" s="328"/>
      <c r="AK705" s="328"/>
      <c r="AL705" s="328"/>
      <c r="AM705" s="328"/>
      <c r="AN705" s="328"/>
      <c r="AO705" s="328"/>
      <c r="AP705" s="328"/>
      <c r="AQ705" s="328"/>
      <c r="AR705" s="328"/>
      <c r="AS705" s="328"/>
      <c r="AT705" s="328"/>
      <c r="AU705" s="328"/>
      <c r="AV705" s="328"/>
      <c r="AW705" s="328"/>
    </row>
    <row r="706" spans="10:49" ht="15">
      <c r="J706" s="328"/>
      <c r="K706" s="328"/>
      <c r="L706" s="328"/>
      <c r="M706" s="328"/>
      <c r="N706" s="328"/>
      <c r="O706" s="328"/>
      <c r="P706" s="328"/>
      <c r="Q706" s="328"/>
      <c r="R706" s="328"/>
      <c r="S706" s="328"/>
      <c r="T706" s="328"/>
      <c r="U706" s="328"/>
      <c r="V706" s="328"/>
      <c r="W706" s="328"/>
      <c r="X706" s="328"/>
      <c r="Y706" s="328"/>
      <c r="Z706" s="328"/>
      <c r="AA706" s="328"/>
      <c r="AB706" s="328"/>
      <c r="AC706" s="328"/>
      <c r="AD706" s="328"/>
      <c r="AE706" s="328"/>
      <c r="AF706" s="328"/>
      <c r="AG706" s="328"/>
      <c r="AH706" s="328"/>
      <c r="AI706" s="328"/>
      <c r="AJ706" s="328"/>
      <c r="AK706" s="328"/>
      <c r="AL706" s="328"/>
      <c r="AM706" s="328"/>
      <c r="AN706" s="328"/>
      <c r="AO706" s="328"/>
      <c r="AP706" s="328"/>
      <c r="AQ706" s="328"/>
      <c r="AR706" s="328"/>
      <c r="AS706" s="328"/>
      <c r="AT706" s="328"/>
      <c r="AU706" s="328"/>
      <c r="AV706" s="328"/>
      <c r="AW706" s="328"/>
    </row>
    <row r="707" spans="10:49" ht="15">
      <c r="J707" s="328"/>
      <c r="K707" s="328"/>
      <c r="L707" s="328"/>
      <c r="M707" s="328"/>
      <c r="N707" s="328"/>
      <c r="O707" s="328"/>
      <c r="P707" s="328"/>
      <c r="Q707" s="328"/>
      <c r="R707" s="328"/>
      <c r="S707" s="328"/>
      <c r="T707" s="328"/>
      <c r="U707" s="328"/>
      <c r="V707" s="328"/>
      <c r="W707" s="328"/>
      <c r="X707" s="328"/>
      <c r="Y707" s="328"/>
      <c r="Z707" s="328"/>
      <c r="AA707" s="328"/>
      <c r="AB707" s="328"/>
      <c r="AC707" s="328"/>
      <c r="AD707" s="328"/>
      <c r="AE707" s="328"/>
      <c r="AF707" s="328"/>
      <c r="AG707" s="328"/>
      <c r="AH707" s="328"/>
      <c r="AI707" s="328"/>
      <c r="AJ707" s="328"/>
      <c r="AK707" s="328"/>
      <c r="AL707" s="328"/>
      <c r="AM707" s="328"/>
      <c r="AN707" s="328"/>
      <c r="AO707" s="328"/>
      <c r="AP707" s="328"/>
      <c r="AQ707" s="328"/>
      <c r="AR707" s="328"/>
      <c r="AS707" s="328"/>
      <c r="AT707" s="328"/>
      <c r="AU707" s="328"/>
      <c r="AV707" s="328"/>
      <c r="AW707" s="328"/>
    </row>
    <row r="708" spans="10:49" ht="15">
      <c r="J708" s="328"/>
      <c r="K708" s="328"/>
      <c r="L708" s="328"/>
      <c r="M708" s="328"/>
      <c r="N708" s="328"/>
      <c r="O708" s="328"/>
      <c r="P708" s="328"/>
      <c r="Q708" s="328"/>
      <c r="R708" s="328"/>
      <c r="S708" s="328"/>
      <c r="T708" s="328"/>
      <c r="U708" s="328"/>
      <c r="V708" s="328"/>
      <c r="W708" s="328"/>
      <c r="X708" s="328"/>
      <c r="Y708" s="328"/>
      <c r="Z708" s="328"/>
      <c r="AA708" s="328"/>
      <c r="AB708" s="328"/>
      <c r="AC708" s="328"/>
      <c r="AD708" s="328"/>
      <c r="AE708" s="328"/>
      <c r="AF708" s="328"/>
      <c r="AG708" s="328"/>
      <c r="AH708" s="328"/>
      <c r="AI708" s="328"/>
      <c r="AJ708" s="328"/>
      <c r="AK708" s="328"/>
      <c r="AL708" s="328"/>
      <c r="AM708" s="328"/>
      <c r="AN708" s="328"/>
      <c r="AO708" s="328"/>
      <c r="AP708" s="328"/>
      <c r="AQ708" s="328"/>
      <c r="AR708" s="328"/>
      <c r="AS708" s="328"/>
      <c r="AT708" s="328"/>
      <c r="AU708" s="328"/>
      <c r="AV708" s="328"/>
      <c r="AW708" s="328"/>
    </row>
    <row r="709" spans="10:49" ht="15">
      <c r="J709" s="328"/>
      <c r="K709" s="328"/>
      <c r="L709" s="328"/>
      <c r="M709" s="328"/>
      <c r="N709" s="328"/>
      <c r="O709" s="328"/>
      <c r="P709" s="328"/>
      <c r="Q709" s="328"/>
      <c r="R709" s="328"/>
      <c r="S709" s="328"/>
      <c r="T709" s="328"/>
      <c r="U709" s="328"/>
      <c r="V709" s="328"/>
      <c r="W709" s="328"/>
      <c r="X709" s="328"/>
      <c r="Y709" s="328"/>
      <c r="Z709" s="328"/>
      <c r="AA709" s="328"/>
      <c r="AB709" s="328"/>
      <c r="AC709" s="328"/>
      <c r="AD709" s="328"/>
      <c r="AE709" s="328"/>
      <c r="AF709" s="328"/>
      <c r="AG709" s="328"/>
      <c r="AH709" s="328"/>
      <c r="AI709" s="328"/>
      <c r="AJ709" s="328"/>
      <c r="AK709" s="328"/>
      <c r="AL709" s="328"/>
      <c r="AM709" s="328"/>
      <c r="AN709" s="328"/>
      <c r="AO709" s="328"/>
      <c r="AP709" s="328"/>
      <c r="AQ709" s="328"/>
      <c r="AR709" s="328"/>
      <c r="AS709" s="328"/>
      <c r="AT709" s="328"/>
      <c r="AU709" s="328"/>
      <c r="AV709" s="328"/>
      <c r="AW709" s="328"/>
    </row>
    <row r="710" spans="10:49" ht="15">
      <c r="J710" s="328"/>
      <c r="K710" s="328"/>
      <c r="L710" s="328"/>
      <c r="M710" s="328"/>
      <c r="N710" s="328"/>
      <c r="O710" s="328"/>
      <c r="P710" s="328"/>
      <c r="Q710" s="328"/>
      <c r="R710" s="328"/>
      <c r="S710" s="328"/>
      <c r="T710" s="328"/>
      <c r="U710" s="328"/>
      <c r="V710" s="328"/>
      <c r="W710" s="328"/>
      <c r="X710" s="328"/>
      <c r="Y710" s="328"/>
      <c r="Z710" s="328"/>
      <c r="AA710" s="328"/>
      <c r="AB710" s="328"/>
      <c r="AC710" s="328"/>
      <c r="AD710" s="328"/>
      <c r="AE710" s="328"/>
      <c r="AF710" s="328"/>
      <c r="AG710" s="328"/>
      <c r="AH710" s="328"/>
      <c r="AI710" s="328"/>
      <c r="AJ710" s="328"/>
      <c r="AK710" s="328"/>
      <c r="AL710" s="328"/>
      <c r="AM710" s="328"/>
      <c r="AN710" s="328"/>
      <c r="AO710" s="328"/>
      <c r="AP710" s="328"/>
      <c r="AQ710" s="328"/>
      <c r="AR710" s="328"/>
      <c r="AS710" s="328"/>
      <c r="AT710" s="328"/>
      <c r="AU710" s="328"/>
      <c r="AV710" s="328"/>
      <c r="AW710" s="328"/>
    </row>
    <row r="711" spans="10:49" ht="15">
      <c r="J711" s="328"/>
      <c r="K711" s="328"/>
      <c r="L711" s="328"/>
      <c r="M711" s="328"/>
      <c r="N711" s="328"/>
      <c r="O711" s="328"/>
      <c r="P711" s="328"/>
      <c r="Q711" s="328"/>
      <c r="R711" s="328"/>
      <c r="S711" s="328"/>
      <c r="T711" s="328"/>
      <c r="U711" s="328"/>
      <c r="V711" s="328"/>
      <c r="W711" s="328"/>
      <c r="X711" s="328"/>
      <c r="Y711" s="328"/>
      <c r="Z711" s="328"/>
      <c r="AA711" s="328"/>
      <c r="AB711" s="328"/>
      <c r="AC711" s="328"/>
      <c r="AD711" s="328"/>
      <c r="AE711" s="328"/>
      <c r="AF711" s="328"/>
      <c r="AG711" s="328"/>
      <c r="AH711" s="328"/>
      <c r="AI711" s="328"/>
      <c r="AJ711" s="328"/>
      <c r="AK711" s="328"/>
      <c r="AL711" s="328"/>
      <c r="AM711" s="328"/>
      <c r="AN711" s="328"/>
      <c r="AO711" s="328"/>
      <c r="AP711" s="328"/>
      <c r="AQ711" s="328"/>
      <c r="AR711" s="328"/>
      <c r="AS711" s="328"/>
      <c r="AT711" s="328"/>
      <c r="AU711" s="328"/>
      <c r="AV711" s="328"/>
      <c r="AW711" s="328"/>
    </row>
    <row r="712" spans="10:49" ht="15">
      <c r="J712" s="328"/>
      <c r="K712" s="328"/>
      <c r="L712" s="328"/>
      <c r="M712" s="328"/>
      <c r="N712" s="328"/>
      <c r="O712" s="328"/>
      <c r="P712" s="328"/>
      <c r="Q712" s="328"/>
      <c r="R712" s="328"/>
      <c r="S712" s="328"/>
      <c r="T712" s="328"/>
      <c r="U712" s="328"/>
      <c r="V712" s="328"/>
      <c r="W712" s="328"/>
      <c r="X712" s="328"/>
      <c r="Y712" s="328"/>
      <c r="Z712" s="328"/>
      <c r="AA712" s="328"/>
      <c r="AB712" s="328"/>
      <c r="AC712" s="328"/>
      <c r="AD712" s="328"/>
      <c r="AE712" s="328"/>
      <c r="AF712" s="328"/>
      <c r="AG712" s="328"/>
      <c r="AH712" s="328"/>
      <c r="AI712" s="328"/>
      <c r="AJ712" s="328"/>
      <c r="AK712" s="328"/>
      <c r="AL712" s="328"/>
      <c r="AM712" s="328"/>
      <c r="AN712" s="328"/>
      <c r="AO712" s="328"/>
      <c r="AP712" s="328"/>
      <c r="AQ712" s="328"/>
      <c r="AR712" s="328"/>
      <c r="AS712" s="328"/>
      <c r="AT712" s="328"/>
      <c r="AU712" s="328"/>
      <c r="AV712" s="328"/>
      <c r="AW712" s="328"/>
    </row>
    <row r="713" spans="10:49" ht="15">
      <c r="J713" s="328"/>
      <c r="K713" s="328"/>
      <c r="L713" s="328"/>
      <c r="M713" s="328"/>
      <c r="N713" s="328"/>
      <c r="O713" s="328"/>
      <c r="P713" s="328"/>
      <c r="Q713" s="328"/>
      <c r="R713" s="328"/>
      <c r="S713" s="328"/>
      <c r="T713" s="328"/>
      <c r="U713" s="328"/>
      <c r="V713" s="328"/>
      <c r="W713" s="328"/>
      <c r="X713" s="328"/>
      <c r="Y713" s="328"/>
      <c r="Z713" s="328"/>
      <c r="AA713" s="328"/>
      <c r="AB713" s="328"/>
      <c r="AC713" s="328"/>
      <c r="AD713" s="328"/>
      <c r="AE713" s="328"/>
      <c r="AF713" s="328"/>
      <c r="AG713" s="328"/>
      <c r="AH713" s="328"/>
      <c r="AI713" s="328"/>
      <c r="AJ713" s="328"/>
      <c r="AK713" s="328"/>
      <c r="AL713" s="328"/>
      <c r="AM713" s="328"/>
      <c r="AN713" s="328"/>
      <c r="AO713" s="328"/>
      <c r="AP713" s="328"/>
      <c r="AQ713" s="328"/>
      <c r="AR713" s="328"/>
      <c r="AS713" s="328"/>
      <c r="AT713" s="328"/>
      <c r="AU713" s="328"/>
      <c r="AV713" s="328"/>
      <c r="AW713" s="328"/>
    </row>
    <row r="714" spans="10:49" ht="15">
      <c r="J714" s="328"/>
      <c r="K714" s="328"/>
      <c r="L714" s="328"/>
      <c r="M714" s="328"/>
      <c r="N714" s="328"/>
      <c r="O714" s="328"/>
      <c r="P714" s="328"/>
      <c r="Q714" s="328"/>
      <c r="R714" s="328"/>
      <c r="S714" s="328"/>
      <c r="T714" s="328"/>
      <c r="U714" s="328"/>
      <c r="V714" s="328"/>
      <c r="W714" s="328"/>
      <c r="X714" s="328"/>
      <c r="Y714" s="328"/>
      <c r="Z714" s="328"/>
      <c r="AA714" s="328"/>
      <c r="AB714" s="328"/>
      <c r="AC714" s="328"/>
      <c r="AD714" s="328"/>
      <c r="AE714" s="328"/>
      <c r="AF714" s="328"/>
      <c r="AG714" s="328"/>
      <c r="AH714" s="328"/>
      <c r="AI714" s="328"/>
      <c r="AJ714" s="328"/>
      <c r="AK714" s="328"/>
      <c r="AL714" s="328"/>
      <c r="AM714" s="328"/>
      <c r="AN714" s="328"/>
      <c r="AO714" s="328"/>
      <c r="AP714" s="328"/>
      <c r="AQ714" s="328"/>
      <c r="AR714" s="328"/>
      <c r="AS714" s="328"/>
      <c r="AT714" s="328"/>
      <c r="AU714" s="328"/>
      <c r="AV714" s="328"/>
      <c r="AW714" s="328"/>
    </row>
    <row r="715" spans="10:49" ht="15">
      <c r="J715" s="328"/>
      <c r="K715" s="328"/>
      <c r="L715" s="328"/>
      <c r="M715" s="328"/>
      <c r="N715" s="328"/>
      <c r="O715" s="328"/>
      <c r="P715" s="328"/>
      <c r="Q715" s="328"/>
      <c r="R715" s="328"/>
      <c r="S715" s="328"/>
      <c r="T715" s="328"/>
      <c r="U715" s="328"/>
      <c r="V715" s="328"/>
      <c r="W715" s="328"/>
      <c r="X715" s="328"/>
      <c r="Y715" s="328"/>
      <c r="Z715" s="328"/>
      <c r="AA715" s="328"/>
      <c r="AB715" s="328"/>
      <c r="AC715" s="328"/>
      <c r="AD715" s="328"/>
      <c r="AE715" s="328"/>
      <c r="AF715" s="328"/>
      <c r="AG715" s="328"/>
      <c r="AH715" s="328"/>
      <c r="AI715" s="328"/>
      <c r="AJ715" s="328"/>
      <c r="AK715" s="328"/>
      <c r="AL715" s="328"/>
      <c r="AM715" s="328"/>
      <c r="AN715" s="328"/>
      <c r="AO715" s="328"/>
      <c r="AP715" s="328"/>
      <c r="AQ715" s="328"/>
      <c r="AR715" s="328"/>
      <c r="AS715" s="328"/>
      <c r="AT715" s="328"/>
      <c r="AU715" s="328"/>
      <c r="AV715" s="328"/>
      <c r="AW715" s="328"/>
    </row>
    <row r="716" spans="10:49" ht="15">
      <c r="J716" s="328"/>
      <c r="K716" s="328"/>
      <c r="L716" s="328"/>
      <c r="M716" s="328"/>
      <c r="N716" s="328"/>
      <c r="O716" s="328"/>
      <c r="P716" s="328"/>
      <c r="Q716" s="328"/>
      <c r="R716" s="328"/>
      <c r="S716" s="328"/>
      <c r="T716" s="328"/>
      <c r="U716" s="328"/>
      <c r="V716" s="328"/>
      <c r="W716" s="328"/>
      <c r="X716" s="328"/>
      <c r="Y716" s="328"/>
      <c r="Z716" s="328"/>
      <c r="AA716" s="328"/>
      <c r="AB716" s="328"/>
      <c r="AC716" s="328"/>
      <c r="AD716" s="328"/>
      <c r="AE716" s="328"/>
      <c r="AF716" s="328"/>
      <c r="AG716" s="328"/>
      <c r="AH716" s="328"/>
      <c r="AI716" s="328"/>
      <c r="AJ716" s="328"/>
      <c r="AK716" s="328"/>
      <c r="AL716" s="328"/>
      <c r="AM716" s="328"/>
      <c r="AN716" s="328"/>
      <c r="AO716" s="328"/>
      <c r="AP716" s="328"/>
      <c r="AQ716" s="328"/>
      <c r="AR716" s="328"/>
      <c r="AS716" s="328"/>
      <c r="AT716" s="328"/>
      <c r="AU716" s="328"/>
      <c r="AV716" s="328"/>
      <c r="AW716" s="328"/>
    </row>
    <row r="717" spans="10:49" ht="15">
      <c r="J717" s="328"/>
      <c r="K717" s="328"/>
      <c r="L717" s="328"/>
      <c r="M717" s="328"/>
      <c r="N717" s="328"/>
      <c r="O717" s="328"/>
      <c r="P717" s="328"/>
      <c r="Q717" s="328"/>
      <c r="R717" s="328"/>
      <c r="S717" s="328"/>
      <c r="T717" s="328"/>
      <c r="U717" s="328"/>
      <c r="V717" s="328"/>
      <c r="W717" s="328"/>
      <c r="X717" s="328"/>
      <c r="Y717" s="328"/>
      <c r="Z717" s="328"/>
      <c r="AA717" s="328"/>
      <c r="AB717" s="328"/>
      <c r="AC717" s="328"/>
      <c r="AD717" s="328"/>
      <c r="AE717" s="328"/>
      <c r="AF717" s="328"/>
      <c r="AG717" s="328"/>
      <c r="AH717" s="328"/>
      <c r="AI717" s="328"/>
      <c r="AJ717" s="328"/>
      <c r="AK717" s="328"/>
      <c r="AL717" s="328"/>
      <c r="AM717" s="328"/>
      <c r="AN717" s="328"/>
      <c r="AO717" s="328"/>
      <c r="AP717" s="328"/>
      <c r="AQ717" s="328"/>
      <c r="AR717" s="328"/>
      <c r="AS717" s="328"/>
      <c r="AT717" s="328"/>
      <c r="AU717" s="328"/>
      <c r="AV717" s="328"/>
      <c r="AW717" s="328"/>
    </row>
    <row r="718" spans="10:49" ht="15">
      <c r="J718" s="328"/>
      <c r="K718" s="328"/>
      <c r="L718" s="328"/>
      <c r="M718" s="328"/>
      <c r="N718" s="328"/>
      <c r="O718" s="328"/>
      <c r="P718" s="328"/>
      <c r="Q718" s="328"/>
      <c r="R718" s="328"/>
      <c r="S718" s="328"/>
      <c r="T718" s="328"/>
      <c r="U718" s="328"/>
      <c r="V718" s="328"/>
      <c r="W718" s="328"/>
      <c r="X718" s="328"/>
      <c r="Y718" s="328"/>
      <c r="Z718" s="328"/>
      <c r="AA718" s="328"/>
      <c r="AB718" s="328"/>
      <c r="AC718" s="328"/>
      <c r="AD718" s="328"/>
      <c r="AE718" s="328"/>
      <c r="AF718" s="328"/>
      <c r="AG718" s="328"/>
      <c r="AH718" s="328"/>
      <c r="AI718" s="328"/>
      <c r="AJ718" s="328"/>
      <c r="AK718" s="328"/>
      <c r="AL718" s="328"/>
      <c r="AM718" s="328"/>
      <c r="AN718" s="328"/>
      <c r="AO718" s="328"/>
      <c r="AP718" s="328"/>
      <c r="AQ718" s="328"/>
      <c r="AR718" s="328"/>
      <c r="AS718" s="328"/>
      <c r="AT718" s="328"/>
      <c r="AU718" s="328"/>
      <c r="AV718" s="328"/>
      <c r="AW718" s="328"/>
    </row>
    <row r="719" spans="10:49" ht="15">
      <c r="J719" s="328"/>
      <c r="K719" s="328"/>
      <c r="L719" s="328"/>
      <c r="M719" s="328"/>
      <c r="N719" s="328"/>
      <c r="O719" s="328"/>
      <c r="P719" s="328"/>
      <c r="Q719" s="328"/>
      <c r="R719" s="328"/>
      <c r="S719" s="328"/>
      <c r="T719" s="328"/>
      <c r="U719" s="328"/>
      <c r="V719" s="328"/>
      <c r="W719" s="328"/>
      <c r="X719" s="328"/>
      <c r="Y719" s="328"/>
      <c r="Z719" s="328"/>
      <c r="AA719" s="328"/>
      <c r="AB719" s="328"/>
      <c r="AC719" s="328"/>
      <c r="AD719" s="328"/>
      <c r="AE719" s="328"/>
      <c r="AF719" s="328"/>
      <c r="AG719" s="328"/>
      <c r="AH719" s="328"/>
      <c r="AI719" s="328"/>
      <c r="AJ719" s="328"/>
      <c r="AK719" s="328"/>
      <c r="AL719" s="328"/>
      <c r="AM719" s="328"/>
      <c r="AN719" s="328"/>
      <c r="AO719" s="328"/>
      <c r="AP719" s="328"/>
      <c r="AQ719" s="328"/>
      <c r="AR719" s="328"/>
      <c r="AS719" s="328"/>
      <c r="AT719" s="328"/>
      <c r="AU719" s="328"/>
      <c r="AV719" s="328"/>
      <c r="AW719" s="328"/>
    </row>
    <row r="720" spans="10:49" ht="15">
      <c r="J720" s="328"/>
      <c r="K720" s="328"/>
      <c r="L720" s="328"/>
      <c r="M720" s="328"/>
      <c r="N720" s="328"/>
      <c r="O720" s="328"/>
      <c r="P720" s="328"/>
      <c r="Q720" s="328"/>
      <c r="R720" s="328"/>
      <c r="S720" s="328"/>
      <c r="T720" s="328"/>
      <c r="U720" s="328"/>
      <c r="V720" s="328"/>
      <c r="W720" s="328"/>
      <c r="X720" s="328"/>
      <c r="Y720" s="328"/>
      <c r="Z720" s="328"/>
      <c r="AA720" s="328"/>
      <c r="AB720" s="328"/>
      <c r="AC720" s="328"/>
      <c r="AD720" s="328"/>
      <c r="AE720" s="328"/>
      <c r="AF720" s="328"/>
      <c r="AG720" s="328"/>
      <c r="AH720" s="328"/>
      <c r="AI720" s="328"/>
      <c r="AJ720" s="328"/>
      <c r="AK720" s="328"/>
      <c r="AL720" s="328"/>
      <c r="AM720" s="328"/>
      <c r="AN720" s="328"/>
      <c r="AO720" s="328"/>
      <c r="AP720" s="328"/>
      <c r="AQ720" s="328"/>
      <c r="AR720" s="328"/>
      <c r="AS720" s="328"/>
      <c r="AT720" s="328"/>
      <c r="AU720" s="328"/>
      <c r="AV720" s="328"/>
      <c r="AW720" s="328"/>
    </row>
    <row r="721" spans="10:49" ht="15">
      <c r="J721" s="328"/>
      <c r="K721" s="328"/>
      <c r="L721" s="328"/>
      <c r="M721" s="328"/>
      <c r="N721" s="328"/>
      <c r="O721" s="328"/>
      <c r="P721" s="328"/>
      <c r="Q721" s="328"/>
      <c r="R721" s="328"/>
      <c r="S721" s="328"/>
      <c r="T721" s="328"/>
      <c r="U721" s="328"/>
      <c r="V721" s="328"/>
      <c r="W721" s="328"/>
      <c r="X721" s="328"/>
      <c r="Y721" s="328"/>
      <c r="Z721" s="328"/>
      <c r="AA721" s="328"/>
      <c r="AB721" s="328"/>
      <c r="AC721" s="328"/>
      <c r="AD721" s="328"/>
      <c r="AE721" s="328"/>
      <c r="AF721" s="328"/>
      <c r="AG721" s="328"/>
      <c r="AH721" s="328"/>
      <c r="AI721" s="328"/>
      <c r="AJ721" s="328"/>
      <c r="AK721" s="328"/>
      <c r="AL721" s="328"/>
      <c r="AM721" s="328"/>
      <c r="AN721" s="328"/>
      <c r="AO721" s="328"/>
      <c r="AP721" s="328"/>
      <c r="AQ721" s="328"/>
      <c r="AR721" s="328"/>
      <c r="AS721" s="328"/>
      <c r="AT721" s="328"/>
      <c r="AU721" s="328"/>
      <c r="AV721" s="328"/>
      <c r="AW721" s="328"/>
    </row>
    <row r="722" spans="10:49" ht="15">
      <c r="J722" s="328"/>
      <c r="K722" s="328"/>
      <c r="L722" s="328"/>
      <c r="M722" s="328"/>
      <c r="N722" s="328"/>
      <c r="O722" s="328"/>
      <c r="P722" s="328"/>
      <c r="Q722" s="328"/>
      <c r="R722" s="328"/>
      <c r="S722" s="328"/>
      <c r="T722" s="328"/>
      <c r="U722" s="328"/>
      <c r="V722" s="328"/>
      <c r="W722" s="328"/>
      <c r="X722" s="328"/>
      <c r="Y722" s="328"/>
      <c r="Z722" s="328"/>
      <c r="AA722" s="328"/>
      <c r="AB722" s="328"/>
      <c r="AC722" s="328"/>
      <c r="AD722" s="328"/>
      <c r="AE722" s="328"/>
      <c r="AF722" s="328"/>
      <c r="AG722" s="328"/>
      <c r="AH722" s="328"/>
      <c r="AI722" s="328"/>
      <c r="AJ722" s="328"/>
      <c r="AK722" s="328"/>
      <c r="AL722" s="328"/>
      <c r="AM722" s="328"/>
      <c r="AN722" s="328"/>
      <c r="AO722" s="328"/>
      <c r="AP722" s="328"/>
      <c r="AQ722" s="328"/>
      <c r="AR722" s="328"/>
      <c r="AS722" s="328"/>
      <c r="AT722" s="328"/>
      <c r="AU722" s="328"/>
      <c r="AV722" s="328"/>
      <c r="AW722" s="328"/>
    </row>
    <row r="723" spans="10:49" ht="15">
      <c r="J723" s="328"/>
      <c r="K723" s="328"/>
      <c r="L723" s="328"/>
      <c r="M723" s="328"/>
      <c r="N723" s="328"/>
      <c r="O723" s="328"/>
      <c r="P723" s="328"/>
      <c r="Q723" s="328"/>
      <c r="R723" s="328"/>
      <c r="S723" s="328"/>
      <c r="T723" s="328"/>
      <c r="U723" s="328"/>
      <c r="V723" s="328"/>
      <c r="W723" s="328"/>
      <c r="X723" s="328"/>
      <c r="Y723" s="328"/>
      <c r="Z723" s="328"/>
      <c r="AA723" s="328"/>
      <c r="AB723" s="328"/>
      <c r="AC723" s="328"/>
      <c r="AD723" s="328"/>
      <c r="AE723" s="328"/>
      <c r="AF723" s="328"/>
      <c r="AG723" s="328"/>
      <c r="AH723" s="328"/>
      <c r="AI723" s="328"/>
      <c r="AJ723" s="328"/>
      <c r="AK723" s="328"/>
      <c r="AL723" s="328"/>
      <c r="AM723" s="328"/>
      <c r="AN723" s="328"/>
      <c r="AO723" s="328"/>
      <c r="AP723" s="328"/>
      <c r="AQ723" s="328"/>
      <c r="AR723" s="328"/>
      <c r="AS723" s="328"/>
      <c r="AT723" s="328"/>
      <c r="AU723" s="328"/>
      <c r="AV723" s="328"/>
      <c r="AW723" s="328"/>
    </row>
    <row r="724" spans="10:49" ht="15">
      <c r="J724" s="328"/>
      <c r="K724" s="328"/>
      <c r="L724" s="328"/>
      <c r="M724" s="328"/>
      <c r="N724" s="328"/>
      <c r="O724" s="328"/>
      <c r="P724" s="328"/>
      <c r="Q724" s="328"/>
      <c r="R724" s="328"/>
      <c r="S724" s="328"/>
      <c r="T724" s="328"/>
      <c r="U724" s="328"/>
      <c r="V724" s="328"/>
      <c r="W724" s="328"/>
      <c r="X724" s="328"/>
      <c r="Y724" s="328"/>
      <c r="Z724" s="328"/>
      <c r="AA724" s="328"/>
      <c r="AB724" s="328"/>
      <c r="AC724" s="328"/>
      <c r="AD724" s="328"/>
      <c r="AE724" s="328"/>
      <c r="AF724" s="328"/>
      <c r="AG724" s="328"/>
      <c r="AH724" s="328"/>
      <c r="AI724" s="328"/>
      <c r="AJ724" s="328"/>
      <c r="AK724" s="328"/>
      <c r="AL724" s="328"/>
      <c r="AM724" s="328"/>
      <c r="AN724" s="328"/>
      <c r="AO724" s="328"/>
      <c r="AP724" s="328"/>
      <c r="AQ724" s="328"/>
      <c r="AR724" s="328"/>
      <c r="AS724" s="328"/>
      <c r="AT724" s="328"/>
      <c r="AU724" s="328"/>
      <c r="AV724" s="328"/>
      <c r="AW724" s="328"/>
    </row>
    <row r="725" spans="10:49" ht="15">
      <c r="J725" s="328"/>
      <c r="K725" s="328"/>
      <c r="L725" s="328"/>
      <c r="M725" s="328"/>
      <c r="N725" s="328"/>
      <c r="O725" s="328"/>
      <c r="P725" s="328"/>
      <c r="Q725" s="328"/>
      <c r="R725" s="328"/>
      <c r="S725" s="328"/>
      <c r="T725" s="328"/>
      <c r="U725" s="328"/>
      <c r="V725" s="328"/>
      <c r="W725" s="328"/>
      <c r="X725" s="328"/>
      <c r="Y725" s="328"/>
      <c r="Z725" s="328"/>
      <c r="AA725" s="328"/>
      <c r="AB725" s="328"/>
      <c r="AC725" s="328"/>
      <c r="AD725" s="328"/>
      <c r="AE725" s="328"/>
      <c r="AF725" s="328"/>
      <c r="AG725" s="328"/>
      <c r="AH725" s="328"/>
      <c r="AI725" s="328"/>
      <c r="AJ725" s="328"/>
      <c r="AK725" s="328"/>
      <c r="AL725" s="328"/>
      <c r="AM725" s="328"/>
      <c r="AN725" s="328"/>
      <c r="AO725" s="328"/>
      <c r="AP725" s="328"/>
      <c r="AQ725" s="328"/>
      <c r="AR725" s="328"/>
      <c r="AS725" s="328"/>
      <c r="AT725" s="328"/>
      <c r="AU725" s="328"/>
      <c r="AV725" s="328"/>
      <c r="AW725" s="328"/>
    </row>
    <row r="726" spans="10:49" ht="15">
      <c r="J726" s="328"/>
      <c r="K726" s="328"/>
      <c r="L726" s="328"/>
      <c r="M726" s="328"/>
      <c r="N726" s="328"/>
      <c r="O726" s="328"/>
      <c r="P726" s="328"/>
      <c r="Q726" s="328"/>
      <c r="R726" s="328"/>
      <c r="S726" s="328"/>
      <c r="T726" s="328"/>
      <c r="U726" s="328"/>
      <c r="V726" s="328"/>
      <c r="W726" s="328"/>
      <c r="X726" s="328"/>
      <c r="Y726" s="328"/>
      <c r="Z726" s="328"/>
      <c r="AA726" s="328"/>
      <c r="AB726" s="328"/>
      <c r="AC726" s="328"/>
      <c r="AD726" s="328"/>
      <c r="AE726" s="328"/>
      <c r="AF726" s="328"/>
      <c r="AG726" s="328"/>
      <c r="AH726" s="328"/>
      <c r="AI726" s="328"/>
      <c r="AJ726" s="328"/>
      <c r="AK726" s="328"/>
      <c r="AL726" s="328"/>
      <c r="AM726" s="328"/>
      <c r="AN726" s="328"/>
      <c r="AO726" s="328"/>
      <c r="AP726" s="328"/>
      <c r="AQ726" s="328"/>
      <c r="AR726" s="328"/>
      <c r="AS726" s="328"/>
      <c r="AT726" s="328"/>
      <c r="AU726" s="328"/>
      <c r="AV726" s="328"/>
      <c r="AW726" s="328"/>
    </row>
    <row r="727" spans="10:49" ht="15">
      <c r="J727" s="328"/>
      <c r="K727" s="328"/>
      <c r="L727" s="328"/>
      <c r="M727" s="328"/>
      <c r="N727" s="328"/>
      <c r="O727" s="328"/>
      <c r="P727" s="328"/>
      <c r="Q727" s="328"/>
      <c r="R727" s="328"/>
      <c r="S727" s="328"/>
      <c r="T727" s="328"/>
      <c r="U727" s="328"/>
      <c r="V727" s="328"/>
      <c r="W727" s="328"/>
      <c r="X727" s="328"/>
      <c r="Y727" s="328"/>
      <c r="Z727" s="328"/>
      <c r="AA727" s="328"/>
      <c r="AB727" s="328"/>
      <c r="AC727" s="328"/>
      <c r="AD727" s="328"/>
      <c r="AE727" s="328"/>
      <c r="AF727" s="328"/>
      <c r="AG727" s="328"/>
      <c r="AH727" s="328"/>
      <c r="AI727" s="328"/>
      <c r="AJ727" s="328"/>
      <c r="AK727" s="328"/>
      <c r="AL727" s="328"/>
      <c r="AM727" s="328"/>
      <c r="AN727" s="328"/>
      <c r="AO727" s="328"/>
      <c r="AP727" s="328"/>
      <c r="AQ727" s="328"/>
      <c r="AR727" s="328"/>
      <c r="AS727" s="328"/>
      <c r="AT727" s="328"/>
      <c r="AU727" s="328"/>
      <c r="AV727" s="328"/>
      <c r="AW727" s="328"/>
    </row>
    <row r="728" spans="10:49" ht="15">
      <c r="J728" s="328"/>
      <c r="K728" s="328"/>
      <c r="L728" s="328"/>
      <c r="M728" s="328"/>
      <c r="N728" s="328"/>
      <c r="O728" s="328"/>
      <c r="P728" s="328"/>
      <c r="Q728" s="328"/>
      <c r="R728" s="328"/>
      <c r="S728" s="328"/>
      <c r="T728" s="328"/>
      <c r="U728" s="328"/>
      <c r="V728" s="328"/>
      <c r="W728" s="328"/>
      <c r="X728" s="328"/>
      <c r="Y728" s="328"/>
      <c r="Z728" s="328"/>
      <c r="AA728" s="328"/>
      <c r="AB728" s="328"/>
      <c r="AC728" s="328"/>
      <c r="AD728" s="328"/>
      <c r="AE728" s="328"/>
      <c r="AF728" s="328"/>
      <c r="AG728" s="328"/>
      <c r="AH728" s="328"/>
      <c r="AI728" s="328"/>
      <c r="AJ728" s="328"/>
      <c r="AK728" s="328"/>
      <c r="AL728" s="328"/>
      <c r="AM728" s="328"/>
      <c r="AN728" s="328"/>
      <c r="AO728" s="328"/>
      <c r="AP728" s="328"/>
      <c r="AQ728" s="328"/>
      <c r="AR728" s="328"/>
      <c r="AS728" s="328"/>
      <c r="AT728" s="328"/>
      <c r="AU728" s="328"/>
      <c r="AV728" s="328"/>
      <c r="AW728" s="328"/>
    </row>
    <row r="729" spans="10:49" ht="15">
      <c r="J729" s="328"/>
      <c r="K729" s="328"/>
      <c r="L729" s="328"/>
      <c r="M729" s="328"/>
      <c r="N729" s="328"/>
      <c r="O729" s="328"/>
      <c r="P729" s="328"/>
      <c r="Q729" s="328"/>
      <c r="R729" s="328"/>
      <c r="S729" s="328"/>
      <c r="T729" s="328"/>
      <c r="U729" s="328"/>
      <c r="V729" s="328"/>
      <c r="W729" s="328"/>
      <c r="X729" s="328"/>
      <c r="Y729" s="328"/>
      <c r="Z729" s="328"/>
      <c r="AA729" s="328"/>
      <c r="AB729" s="328"/>
      <c r="AC729" s="328"/>
      <c r="AD729" s="328"/>
      <c r="AE729" s="328"/>
      <c r="AF729" s="328"/>
      <c r="AG729" s="328"/>
      <c r="AH729" s="328"/>
      <c r="AI729" s="328"/>
      <c r="AJ729" s="328"/>
      <c r="AK729" s="328"/>
      <c r="AL729" s="328"/>
      <c r="AM729" s="328"/>
      <c r="AN729" s="328"/>
      <c r="AO729" s="328"/>
      <c r="AP729" s="328"/>
      <c r="AQ729" s="328"/>
      <c r="AR729" s="328"/>
      <c r="AS729" s="328"/>
      <c r="AT729" s="328"/>
      <c r="AU729" s="328"/>
      <c r="AV729" s="328"/>
      <c r="AW729" s="328"/>
    </row>
    <row r="730" spans="10:49" ht="15">
      <c r="J730" s="328"/>
      <c r="K730" s="328"/>
      <c r="L730" s="328"/>
      <c r="M730" s="328"/>
      <c r="N730" s="328"/>
      <c r="O730" s="328"/>
      <c r="P730" s="328"/>
      <c r="Q730" s="328"/>
      <c r="R730" s="328"/>
      <c r="S730" s="328"/>
      <c r="T730" s="328"/>
      <c r="U730" s="328"/>
      <c r="V730" s="328"/>
      <c r="W730" s="328"/>
      <c r="X730" s="328"/>
      <c r="Y730" s="328"/>
      <c r="Z730" s="328"/>
      <c r="AA730" s="328"/>
      <c r="AB730" s="328"/>
      <c r="AC730" s="328"/>
      <c r="AD730" s="328"/>
      <c r="AE730" s="328"/>
      <c r="AF730" s="328"/>
      <c r="AG730" s="328"/>
      <c r="AH730" s="328"/>
      <c r="AI730" s="328"/>
      <c r="AJ730" s="328"/>
      <c r="AK730" s="328"/>
      <c r="AL730" s="328"/>
      <c r="AM730" s="328"/>
      <c r="AN730" s="328"/>
      <c r="AO730" s="328"/>
      <c r="AP730" s="328"/>
      <c r="AQ730" s="328"/>
      <c r="AR730" s="328"/>
      <c r="AS730" s="328"/>
      <c r="AT730" s="328"/>
      <c r="AU730" s="328"/>
      <c r="AV730" s="328"/>
      <c r="AW730" s="328"/>
    </row>
    <row r="731" spans="10:49" ht="15">
      <c r="J731" s="328"/>
      <c r="K731" s="328"/>
      <c r="L731" s="328"/>
      <c r="M731" s="328"/>
      <c r="N731" s="328"/>
      <c r="O731" s="328"/>
      <c r="P731" s="328"/>
      <c r="Q731" s="328"/>
      <c r="R731" s="328"/>
      <c r="S731" s="328"/>
      <c r="T731" s="328"/>
      <c r="U731" s="328"/>
      <c r="V731" s="328"/>
      <c r="W731" s="328"/>
      <c r="X731" s="328"/>
      <c r="Y731" s="328"/>
      <c r="Z731" s="328"/>
      <c r="AA731" s="328"/>
      <c r="AB731" s="328"/>
      <c r="AC731" s="328"/>
      <c r="AD731" s="328"/>
      <c r="AE731" s="328"/>
      <c r="AF731" s="328"/>
      <c r="AG731" s="328"/>
      <c r="AH731" s="328"/>
      <c r="AI731" s="328"/>
      <c r="AJ731" s="328"/>
      <c r="AK731" s="328"/>
      <c r="AL731" s="328"/>
      <c r="AM731" s="328"/>
      <c r="AN731" s="328"/>
      <c r="AO731" s="328"/>
      <c r="AP731" s="328"/>
      <c r="AQ731" s="328"/>
      <c r="AR731" s="328"/>
      <c r="AS731" s="328"/>
      <c r="AT731" s="328"/>
      <c r="AU731" s="328"/>
      <c r="AV731" s="328"/>
      <c r="AW731" s="328"/>
    </row>
    <row r="732" spans="10:49" ht="15">
      <c r="J732" s="328"/>
      <c r="K732" s="328"/>
      <c r="L732" s="328"/>
      <c r="M732" s="328"/>
      <c r="N732" s="328"/>
      <c r="O732" s="328"/>
      <c r="P732" s="328"/>
      <c r="Q732" s="328"/>
      <c r="R732" s="328"/>
      <c r="S732" s="328"/>
      <c r="T732" s="328"/>
      <c r="U732" s="328"/>
      <c r="V732" s="328"/>
      <c r="W732" s="328"/>
      <c r="X732" s="328"/>
      <c r="Y732" s="328"/>
      <c r="Z732" s="328"/>
      <c r="AA732" s="328"/>
      <c r="AB732" s="328"/>
      <c r="AC732" s="328"/>
      <c r="AD732" s="328"/>
      <c r="AE732" s="328"/>
      <c r="AF732" s="328"/>
      <c r="AG732" s="328"/>
      <c r="AH732" s="328"/>
      <c r="AI732" s="328"/>
      <c r="AJ732" s="328"/>
      <c r="AK732" s="328"/>
      <c r="AL732" s="328"/>
      <c r="AM732" s="328"/>
      <c r="AN732" s="328"/>
      <c r="AO732" s="328"/>
      <c r="AP732" s="328"/>
      <c r="AQ732" s="328"/>
      <c r="AR732" s="328"/>
      <c r="AS732" s="328"/>
      <c r="AT732" s="328"/>
      <c r="AU732" s="328"/>
      <c r="AV732" s="328"/>
      <c r="AW732" s="328"/>
    </row>
    <row r="733" spans="10:49" ht="15">
      <c r="J733" s="328"/>
      <c r="K733" s="328"/>
      <c r="L733" s="328"/>
      <c r="M733" s="328"/>
      <c r="N733" s="328"/>
      <c r="O733" s="328"/>
      <c r="P733" s="328"/>
      <c r="Q733" s="328"/>
      <c r="R733" s="328"/>
      <c r="S733" s="328"/>
      <c r="T733" s="328"/>
      <c r="U733" s="328"/>
      <c r="V733" s="328"/>
      <c r="W733" s="328"/>
      <c r="X733" s="328"/>
      <c r="Y733" s="328"/>
      <c r="Z733" s="328"/>
      <c r="AA733" s="328"/>
      <c r="AB733" s="328"/>
      <c r="AC733" s="328"/>
      <c r="AD733" s="328"/>
      <c r="AE733" s="328"/>
      <c r="AF733" s="328"/>
      <c r="AG733" s="328"/>
      <c r="AH733" s="328"/>
      <c r="AI733" s="328"/>
      <c r="AJ733" s="328"/>
      <c r="AK733" s="328"/>
      <c r="AL733" s="328"/>
      <c r="AM733" s="328"/>
      <c r="AN733" s="328"/>
      <c r="AO733" s="328"/>
      <c r="AP733" s="328"/>
      <c r="AQ733" s="328"/>
      <c r="AR733" s="328"/>
      <c r="AS733" s="328"/>
      <c r="AT733" s="328"/>
      <c r="AU733" s="328"/>
      <c r="AV733" s="328"/>
      <c r="AW733" s="328"/>
    </row>
    <row r="734" spans="10:49" ht="15">
      <c r="J734" s="328"/>
      <c r="K734" s="328"/>
      <c r="L734" s="328"/>
      <c r="M734" s="328"/>
      <c r="N734" s="328"/>
      <c r="O734" s="328"/>
      <c r="P734" s="328"/>
      <c r="Q734" s="328"/>
      <c r="R734" s="328"/>
      <c r="S734" s="328"/>
      <c r="T734" s="328"/>
      <c r="U734" s="328"/>
      <c r="V734" s="328"/>
      <c r="W734" s="328"/>
      <c r="X734" s="328"/>
      <c r="Y734" s="328"/>
      <c r="Z734" s="328"/>
      <c r="AA734" s="328"/>
      <c r="AB734" s="328"/>
      <c r="AC734" s="328"/>
      <c r="AD734" s="328"/>
      <c r="AE734" s="328"/>
      <c r="AF734" s="328"/>
      <c r="AG734" s="328"/>
      <c r="AH734" s="328"/>
      <c r="AI734" s="328"/>
      <c r="AJ734" s="328"/>
      <c r="AK734" s="328"/>
      <c r="AL734" s="328"/>
      <c r="AM734" s="328"/>
      <c r="AN734" s="328"/>
      <c r="AO734" s="328"/>
      <c r="AP734" s="328"/>
      <c r="AQ734" s="328"/>
      <c r="AR734" s="328"/>
      <c r="AS734" s="328"/>
      <c r="AT734" s="328"/>
      <c r="AU734" s="328"/>
      <c r="AV734" s="328"/>
      <c r="AW734" s="328"/>
    </row>
    <row r="735" spans="10:49" ht="15">
      <c r="J735" s="328"/>
      <c r="K735" s="328"/>
      <c r="L735" s="328"/>
      <c r="M735" s="328"/>
      <c r="N735" s="328"/>
      <c r="O735" s="328"/>
      <c r="P735" s="328"/>
      <c r="Q735" s="328"/>
      <c r="R735" s="328"/>
      <c r="S735" s="328"/>
      <c r="T735" s="328"/>
      <c r="U735" s="328"/>
      <c r="V735" s="328"/>
      <c r="W735" s="328"/>
      <c r="X735" s="328"/>
      <c r="Y735" s="328"/>
      <c r="Z735" s="328"/>
      <c r="AA735" s="328"/>
      <c r="AB735" s="328"/>
      <c r="AC735" s="328"/>
      <c r="AD735" s="328"/>
      <c r="AE735" s="328"/>
      <c r="AF735" s="328"/>
      <c r="AG735" s="328"/>
      <c r="AH735" s="328"/>
      <c r="AI735" s="328"/>
      <c r="AJ735" s="328"/>
      <c r="AK735" s="328"/>
      <c r="AL735" s="328"/>
      <c r="AM735" s="328"/>
      <c r="AN735" s="328"/>
      <c r="AO735" s="328"/>
      <c r="AP735" s="328"/>
      <c r="AQ735" s="328"/>
      <c r="AR735" s="328"/>
      <c r="AS735" s="328"/>
      <c r="AT735" s="328"/>
      <c r="AU735" s="328"/>
      <c r="AV735" s="328"/>
      <c r="AW735" s="328"/>
    </row>
    <row r="736" spans="10:49" ht="15">
      <c r="J736" s="328"/>
      <c r="K736" s="328"/>
      <c r="L736" s="328"/>
      <c r="M736" s="328"/>
      <c r="N736" s="328"/>
      <c r="O736" s="328"/>
      <c r="P736" s="328"/>
      <c r="Q736" s="328"/>
      <c r="R736" s="328"/>
      <c r="S736" s="328"/>
      <c r="T736" s="328"/>
      <c r="U736" s="328"/>
      <c r="V736" s="328"/>
      <c r="W736" s="328"/>
      <c r="X736" s="328"/>
      <c r="Y736" s="328"/>
      <c r="Z736" s="328"/>
      <c r="AA736" s="328"/>
      <c r="AB736" s="328"/>
      <c r="AC736" s="328"/>
      <c r="AD736" s="328"/>
      <c r="AE736" s="328"/>
      <c r="AF736" s="328"/>
      <c r="AG736" s="328"/>
      <c r="AH736" s="328"/>
      <c r="AI736" s="328"/>
      <c r="AJ736" s="328"/>
      <c r="AK736" s="328"/>
      <c r="AL736" s="328"/>
      <c r="AM736" s="328"/>
      <c r="AN736" s="328"/>
      <c r="AO736" s="328"/>
      <c r="AP736" s="328"/>
      <c r="AQ736" s="328"/>
      <c r="AR736" s="328"/>
      <c r="AS736" s="328"/>
      <c r="AT736" s="328"/>
      <c r="AU736" s="328"/>
      <c r="AV736" s="328"/>
      <c r="AW736" s="328"/>
    </row>
    <row r="737" spans="10:49" ht="15">
      <c r="J737" s="328"/>
      <c r="K737" s="328"/>
      <c r="L737" s="328"/>
      <c r="M737" s="328"/>
      <c r="N737" s="328"/>
      <c r="O737" s="328"/>
      <c r="P737" s="328"/>
      <c r="Q737" s="328"/>
      <c r="R737" s="328"/>
      <c r="S737" s="328"/>
      <c r="T737" s="328"/>
      <c r="U737" s="328"/>
      <c r="V737" s="328"/>
      <c r="W737" s="328"/>
      <c r="X737" s="328"/>
      <c r="Y737" s="328"/>
      <c r="Z737" s="328"/>
      <c r="AA737" s="328"/>
      <c r="AB737" s="328"/>
      <c r="AC737" s="328"/>
      <c r="AD737" s="328"/>
      <c r="AE737" s="328"/>
      <c r="AF737" s="328"/>
      <c r="AG737" s="328"/>
      <c r="AH737" s="328"/>
      <c r="AI737" s="328"/>
      <c r="AJ737" s="328"/>
      <c r="AK737" s="328"/>
      <c r="AL737" s="328"/>
      <c r="AM737" s="328"/>
      <c r="AN737" s="328"/>
      <c r="AO737" s="328"/>
      <c r="AP737" s="328"/>
      <c r="AQ737" s="328"/>
      <c r="AR737" s="328"/>
      <c r="AS737" s="328"/>
      <c r="AT737" s="328"/>
      <c r="AU737" s="328"/>
      <c r="AV737" s="328"/>
      <c r="AW737" s="328"/>
    </row>
    <row r="738" spans="10:49" ht="15">
      <c r="J738" s="328"/>
      <c r="K738" s="328"/>
      <c r="L738" s="328"/>
      <c r="M738" s="328"/>
      <c r="N738" s="328"/>
      <c r="O738" s="328"/>
      <c r="P738" s="328"/>
      <c r="Q738" s="328"/>
      <c r="R738" s="328"/>
      <c r="S738" s="328"/>
      <c r="T738" s="328"/>
      <c r="U738" s="328"/>
      <c r="V738" s="328"/>
      <c r="W738" s="328"/>
      <c r="X738" s="328"/>
      <c r="Y738" s="328"/>
      <c r="Z738" s="328"/>
      <c r="AA738" s="328"/>
      <c r="AB738" s="328"/>
      <c r="AC738" s="328"/>
      <c r="AD738" s="328"/>
      <c r="AE738" s="328"/>
      <c r="AF738" s="328"/>
      <c r="AG738" s="328"/>
      <c r="AH738" s="328"/>
      <c r="AI738" s="328"/>
      <c r="AJ738" s="328"/>
      <c r="AK738" s="328"/>
      <c r="AL738" s="328"/>
      <c r="AM738" s="328"/>
      <c r="AN738" s="328"/>
      <c r="AO738" s="328"/>
      <c r="AP738" s="328"/>
      <c r="AQ738" s="328"/>
      <c r="AR738" s="328"/>
      <c r="AS738" s="328"/>
      <c r="AT738" s="328"/>
      <c r="AU738" s="328"/>
      <c r="AV738" s="328"/>
      <c r="AW738" s="328"/>
    </row>
    <row r="739" spans="10:49" ht="15">
      <c r="J739" s="328"/>
      <c r="K739" s="328"/>
      <c r="L739" s="328"/>
      <c r="M739" s="328"/>
      <c r="N739" s="328"/>
      <c r="O739" s="328"/>
      <c r="P739" s="328"/>
      <c r="Q739" s="328"/>
      <c r="R739" s="328"/>
      <c r="S739" s="328"/>
      <c r="T739" s="328"/>
      <c r="U739" s="328"/>
      <c r="V739" s="328"/>
      <c r="W739" s="328"/>
      <c r="X739" s="328"/>
      <c r="Y739" s="328"/>
      <c r="Z739" s="328"/>
      <c r="AA739" s="328"/>
      <c r="AB739" s="328"/>
      <c r="AC739" s="328"/>
      <c r="AD739" s="328"/>
      <c r="AE739" s="328"/>
      <c r="AF739" s="328"/>
      <c r="AG739" s="328"/>
      <c r="AH739" s="328"/>
      <c r="AI739" s="328"/>
      <c r="AJ739" s="328"/>
      <c r="AK739" s="328"/>
      <c r="AL739" s="328"/>
      <c r="AM739" s="328"/>
      <c r="AN739" s="328"/>
      <c r="AO739" s="328"/>
      <c r="AP739" s="328"/>
      <c r="AQ739" s="328"/>
      <c r="AR739" s="328"/>
      <c r="AS739" s="328"/>
      <c r="AT739" s="328"/>
      <c r="AU739" s="328"/>
      <c r="AV739" s="328"/>
      <c r="AW739" s="328"/>
    </row>
    <row r="740" spans="10:49" ht="15">
      <c r="J740" s="328"/>
      <c r="K740" s="328"/>
      <c r="L740" s="328"/>
      <c r="M740" s="328"/>
      <c r="N740" s="328"/>
      <c r="O740" s="328"/>
      <c r="P740" s="328"/>
      <c r="Q740" s="328"/>
      <c r="R740" s="328"/>
      <c r="S740" s="328"/>
      <c r="T740" s="328"/>
      <c r="U740" s="328"/>
      <c r="V740" s="328"/>
      <c r="W740" s="328"/>
      <c r="X740" s="328"/>
      <c r="Y740" s="328"/>
      <c r="Z740" s="328"/>
      <c r="AA740" s="328"/>
      <c r="AB740" s="328"/>
      <c r="AC740" s="328"/>
      <c r="AD740" s="328"/>
      <c r="AE740" s="328"/>
      <c r="AF740" s="328"/>
      <c r="AG740" s="328"/>
      <c r="AH740" s="328"/>
      <c r="AI740" s="328"/>
      <c r="AJ740" s="328"/>
      <c r="AK740" s="328"/>
      <c r="AL740" s="328"/>
      <c r="AM740" s="328"/>
      <c r="AN740" s="328"/>
      <c r="AO740" s="328"/>
      <c r="AP740" s="328"/>
      <c r="AQ740" s="328"/>
      <c r="AR740" s="328"/>
      <c r="AS740" s="328"/>
      <c r="AT740" s="328"/>
      <c r="AU740" s="328"/>
      <c r="AV740" s="328"/>
      <c r="AW740" s="328"/>
    </row>
    <row r="741" spans="10:49" ht="15">
      <c r="J741" s="328"/>
      <c r="K741" s="328"/>
      <c r="L741" s="328"/>
      <c r="M741" s="328"/>
      <c r="N741" s="328"/>
      <c r="O741" s="328"/>
      <c r="P741" s="328"/>
      <c r="Q741" s="328"/>
      <c r="R741" s="328"/>
      <c r="S741" s="328"/>
      <c r="T741" s="328"/>
      <c r="U741" s="328"/>
      <c r="V741" s="328"/>
      <c r="W741" s="328"/>
      <c r="X741" s="328"/>
      <c r="Y741" s="328"/>
      <c r="Z741" s="328"/>
      <c r="AA741" s="328"/>
      <c r="AB741" s="328"/>
      <c r="AC741" s="328"/>
      <c r="AD741" s="328"/>
      <c r="AE741" s="328"/>
      <c r="AF741" s="328"/>
      <c r="AG741" s="328"/>
      <c r="AH741" s="328"/>
      <c r="AI741" s="328"/>
      <c r="AJ741" s="328"/>
      <c r="AK741" s="328"/>
      <c r="AL741" s="328"/>
      <c r="AM741" s="328"/>
      <c r="AN741" s="328"/>
      <c r="AO741" s="328"/>
      <c r="AP741" s="328"/>
      <c r="AQ741" s="328"/>
      <c r="AR741" s="328"/>
      <c r="AS741" s="328"/>
      <c r="AT741" s="328"/>
      <c r="AU741" s="328"/>
      <c r="AV741" s="328"/>
      <c r="AW741" s="328"/>
    </row>
    <row r="742" spans="10:49" ht="15">
      <c r="J742" s="328"/>
      <c r="K742" s="328"/>
      <c r="L742" s="328"/>
      <c r="M742" s="328"/>
      <c r="N742" s="328"/>
      <c r="O742" s="328"/>
      <c r="P742" s="328"/>
      <c r="Q742" s="328"/>
      <c r="R742" s="328"/>
      <c r="S742" s="328"/>
      <c r="T742" s="328"/>
      <c r="U742" s="328"/>
      <c r="V742" s="328"/>
      <c r="W742" s="328"/>
      <c r="X742" s="328"/>
      <c r="Y742" s="328"/>
      <c r="Z742" s="328"/>
      <c r="AA742" s="328"/>
      <c r="AB742" s="328"/>
      <c r="AC742" s="328"/>
      <c r="AD742" s="328"/>
      <c r="AE742" s="328"/>
      <c r="AF742" s="328"/>
      <c r="AG742" s="328"/>
      <c r="AH742" s="328"/>
      <c r="AI742" s="328"/>
      <c r="AJ742" s="328"/>
      <c r="AK742" s="328"/>
      <c r="AL742" s="328"/>
      <c r="AM742" s="328"/>
      <c r="AN742" s="328"/>
      <c r="AO742" s="328"/>
      <c r="AP742" s="328"/>
      <c r="AQ742" s="328"/>
      <c r="AR742" s="328"/>
      <c r="AS742" s="328"/>
      <c r="AT742" s="328"/>
      <c r="AU742" s="328"/>
      <c r="AV742" s="328"/>
      <c r="AW742" s="328"/>
    </row>
    <row r="743" spans="10:49" ht="15">
      <c r="J743" s="328"/>
      <c r="K743" s="328"/>
      <c r="L743" s="328"/>
      <c r="M743" s="328"/>
      <c r="N743" s="328"/>
      <c r="O743" s="328"/>
      <c r="P743" s="328"/>
      <c r="Q743" s="328"/>
      <c r="R743" s="328"/>
      <c r="S743" s="328"/>
      <c r="T743" s="328"/>
      <c r="U743" s="328"/>
      <c r="V743" s="328"/>
      <c r="W743" s="328"/>
      <c r="X743" s="328"/>
      <c r="Y743" s="328"/>
      <c r="Z743" s="328"/>
      <c r="AA743" s="328"/>
      <c r="AB743" s="328"/>
      <c r="AC743" s="328"/>
      <c r="AD743" s="328"/>
      <c r="AE743" s="328"/>
      <c r="AF743" s="328"/>
      <c r="AG743" s="328"/>
      <c r="AH743" s="328"/>
      <c r="AI743" s="328"/>
      <c r="AJ743" s="328"/>
      <c r="AK743" s="328"/>
      <c r="AL743" s="328"/>
      <c r="AM743" s="328"/>
      <c r="AN743" s="328"/>
      <c r="AO743" s="328"/>
      <c r="AP743" s="328"/>
      <c r="AQ743" s="328"/>
      <c r="AR743" s="328"/>
      <c r="AS743" s="328"/>
      <c r="AT743" s="328"/>
      <c r="AU743" s="328"/>
      <c r="AV743" s="328"/>
      <c r="AW743" s="328"/>
    </row>
    <row r="744" spans="10:49" ht="15">
      <c r="J744" s="328"/>
      <c r="K744" s="328"/>
      <c r="L744" s="328"/>
      <c r="M744" s="328"/>
      <c r="N744" s="328"/>
      <c r="O744" s="328"/>
      <c r="P744" s="328"/>
      <c r="Q744" s="328"/>
      <c r="R744" s="328"/>
      <c r="S744" s="328"/>
      <c r="T744" s="328"/>
      <c r="U744" s="328"/>
      <c r="V744" s="328"/>
      <c r="W744" s="328"/>
      <c r="X744" s="328"/>
      <c r="Y744" s="328"/>
      <c r="Z744" s="328"/>
      <c r="AA744" s="328"/>
      <c r="AB744" s="328"/>
      <c r="AC744" s="328"/>
      <c r="AD744" s="328"/>
      <c r="AE744" s="328"/>
      <c r="AF744" s="328"/>
      <c r="AG744" s="328"/>
      <c r="AH744" s="328"/>
      <c r="AI744" s="328"/>
      <c r="AJ744" s="328"/>
      <c r="AK744" s="328"/>
      <c r="AL744" s="328"/>
      <c r="AM744" s="328"/>
      <c r="AN744" s="328"/>
      <c r="AO744" s="328"/>
      <c r="AP744" s="328"/>
      <c r="AQ744" s="328"/>
      <c r="AR744" s="328"/>
      <c r="AS744" s="328"/>
      <c r="AT744" s="328"/>
      <c r="AU744" s="328"/>
      <c r="AV744" s="328"/>
      <c r="AW744" s="328"/>
    </row>
    <row r="745" spans="10:49" ht="15">
      <c r="J745" s="328"/>
      <c r="K745" s="328"/>
      <c r="L745" s="328"/>
      <c r="M745" s="328"/>
      <c r="N745" s="328"/>
      <c r="O745" s="328"/>
      <c r="P745" s="328"/>
      <c r="Q745" s="328"/>
      <c r="R745" s="328"/>
      <c r="S745" s="328"/>
      <c r="T745" s="328"/>
      <c r="U745" s="328"/>
      <c r="V745" s="328"/>
      <c r="W745" s="328"/>
      <c r="X745" s="328"/>
      <c r="Y745" s="328"/>
      <c r="Z745" s="328"/>
      <c r="AA745" s="328"/>
      <c r="AB745" s="328"/>
      <c r="AC745" s="328"/>
      <c r="AD745" s="328"/>
      <c r="AE745" s="328"/>
      <c r="AF745" s="328"/>
      <c r="AG745" s="328"/>
      <c r="AH745" s="328"/>
      <c r="AI745" s="328"/>
      <c r="AJ745" s="328"/>
      <c r="AK745" s="328"/>
      <c r="AL745" s="328"/>
      <c r="AM745" s="328"/>
      <c r="AN745" s="328"/>
      <c r="AO745" s="328"/>
      <c r="AP745" s="328"/>
      <c r="AQ745" s="328"/>
      <c r="AR745" s="328"/>
      <c r="AS745" s="328"/>
      <c r="AT745" s="328"/>
      <c r="AU745" s="328"/>
      <c r="AV745" s="328"/>
      <c r="AW745" s="328"/>
    </row>
    <row r="746" spans="10:49" ht="15">
      <c r="J746" s="328"/>
      <c r="K746" s="328"/>
      <c r="L746" s="328"/>
      <c r="M746" s="328"/>
      <c r="N746" s="328"/>
      <c r="O746" s="328"/>
      <c r="P746" s="328"/>
      <c r="Q746" s="328"/>
      <c r="R746" s="328"/>
      <c r="S746" s="328"/>
      <c r="T746" s="328"/>
      <c r="U746" s="328"/>
      <c r="V746" s="328"/>
      <c r="W746" s="328"/>
      <c r="X746" s="328"/>
      <c r="Y746" s="328"/>
      <c r="Z746" s="328"/>
      <c r="AA746" s="328"/>
      <c r="AB746" s="328"/>
      <c r="AC746" s="328"/>
      <c r="AD746" s="328"/>
      <c r="AE746" s="328"/>
      <c r="AF746" s="328"/>
      <c r="AG746" s="328"/>
      <c r="AH746" s="328"/>
      <c r="AI746" s="328"/>
      <c r="AJ746" s="328"/>
      <c r="AK746" s="328"/>
      <c r="AL746" s="328"/>
      <c r="AM746" s="328"/>
      <c r="AN746" s="328"/>
      <c r="AO746" s="328"/>
      <c r="AP746" s="328"/>
      <c r="AQ746" s="328"/>
      <c r="AR746" s="328"/>
      <c r="AS746" s="328"/>
      <c r="AT746" s="328"/>
      <c r="AU746" s="328"/>
      <c r="AV746" s="328"/>
      <c r="AW746" s="328"/>
    </row>
    <row r="747" spans="10:49" ht="15">
      <c r="J747" s="328"/>
      <c r="K747" s="328"/>
      <c r="L747" s="328"/>
      <c r="M747" s="328"/>
      <c r="N747" s="328"/>
      <c r="O747" s="328"/>
      <c r="P747" s="328"/>
      <c r="Q747" s="328"/>
      <c r="R747" s="328"/>
      <c r="S747" s="328"/>
      <c r="T747" s="328"/>
      <c r="U747" s="328"/>
      <c r="V747" s="328"/>
      <c r="W747" s="328"/>
      <c r="X747" s="328"/>
      <c r="Y747" s="328"/>
      <c r="Z747" s="328"/>
      <c r="AA747" s="328"/>
      <c r="AB747" s="328"/>
      <c r="AC747" s="328"/>
      <c r="AD747" s="328"/>
      <c r="AE747" s="328"/>
      <c r="AF747" s="328"/>
      <c r="AG747" s="328"/>
      <c r="AH747" s="328"/>
      <c r="AI747" s="328"/>
      <c r="AJ747" s="328"/>
      <c r="AK747" s="328"/>
      <c r="AL747" s="328"/>
      <c r="AM747" s="328"/>
      <c r="AN747" s="328"/>
      <c r="AO747" s="328"/>
      <c r="AP747" s="328"/>
      <c r="AQ747" s="328"/>
      <c r="AR747" s="328"/>
      <c r="AS747" s="328"/>
      <c r="AT747" s="328"/>
      <c r="AU747" s="328"/>
      <c r="AV747" s="328"/>
      <c r="AW747" s="328"/>
    </row>
    <row r="748" spans="10:49" ht="15">
      <c r="J748" s="328"/>
      <c r="K748" s="328"/>
      <c r="L748" s="328"/>
      <c r="M748" s="328"/>
      <c r="N748" s="328"/>
      <c r="O748" s="328"/>
      <c r="P748" s="328"/>
      <c r="Q748" s="328"/>
      <c r="R748" s="328"/>
      <c r="S748" s="328"/>
      <c r="T748" s="328"/>
      <c r="U748" s="328"/>
      <c r="V748" s="328"/>
      <c r="W748" s="328"/>
      <c r="X748" s="328"/>
      <c r="Y748" s="328"/>
      <c r="Z748" s="328"/>
      <c r="AA748" s="328"/>
      <c r="AB748" s="328"/>
      <c r="AC748" s="328"/>
      <c r="AD748" s="328"/>
      <c r="AE748" s="328"/>
      <c r="AF748" s="328"/>
      <c r="AG748" s="328"/>
      <c r="AH748" s="328"/>
      <c r="AI748" s="328"/>
      <c r="AJ748" s="328"/>
      <c r="AK748" s="328"/>
      <c r="AL748" s="328"/>
      <c r="AM748" s="328"/>
      <c r="AN748" s="328"/>
      <c r="AO748" s="328"/>
      <c r="AP748" s="328"/>
      <c r="AQ748" s="328"/>
      <c r="AR748" s="328"/>
      <c r="AS748" s="328"/>
      <c r="AT748" s="328"/>
      <c r="AU748" s="328"/>
      <c r="AV748" s="328"/>
      <c r="AW748" s="328"/>
    </row>
    <row r="749" spans="10:49" ht="15">
      <c r="J749" s="328"/>
      <c r="K749" s="328"/>
      <c r="L749" s="328"/>
      <c r="M749" s="328"/>
      <c r="N749" s="328"/>
      <c r="O749" s="328"/>
      <c r="P749" s="328"/>
      <c r="Q749" s="328"/>
      <c r="R749" s="328"/>
      <c r="S749" s="328"/>
      <c r="T749" s="328"/>
      <c r="U749" s="328"/>
      <c r="V749" s="328"/>
      <c r="W749" s="328"/>
      <c r="X749" s="328"/>
      <c r="Y749" s="328"/>
      <c r="Z749" s="328"/>
      <c r="AA749" s="328"/>
      <c r="AB749" s="328"/>
      <c r="AC749" s="328"/>
      <c r="AD749" s="328"/>
      <c r="AE749" s="328"/>
      <c r="AF749" s="328"/>
      <c r="AG749" s="328"/>
      <c r="AH749" s="328"/>
      <c r="AI749" s="328"/>
      <c r="AJ749" s="328"/>
      <c r="AK749" s="328"/>
      <c r="AL749" s="328"/>
      <c r="AM749" s="328"/>
      <c r="AN749" s="328"/>
      <c r="AO749" s="328"/>
      <c r="AP749" s="328"/>
      <c r="AQ749" s="328"/>
      <c r="AR749" s="328"/>
      <c r="AS749" s="328"/>
      <c r="AT749" s="328"/>
      <c r="AU749" s="328"/>
      <c r="AV749" s="328"/>
      <c r="AW749" s="328"/>
    </row>
    <row r="750" spans="10:49" ht="15">
      <c r="J750" s="328"/>
      <c r="K750" s="328"/>
      <c r="L750" s="328"/>
      <c r="M750" s="328"/>
      <c r="N750" s="328"/>
      <c r="O750" s="328"/>
      <c r="P750" s="328"/>
      <c r="Q750" s="328"/>
      <c r="R750" s="328"/>
      <c r="S750" s="328"/>
      <c r="T750" s="328"/>
      <c r="U750" s="328"/>
      <c r="V750" s="328"/>
      <c r="W750" s="328"/>
      <c r="X750" s="328"/>
      <c r="Y750" s="328"/>
      <c r="Z750" s="328"/>
      <c r="AA750" s="328"/>
      <c r="AB750" s="328"/>
      <c r="AC750" s="328"/>
      <c r="AD750" s="328"/>
      <c r="AE750" s="328"/>
      <c r="AF750" s="328"/>
      <c r="AG750" s="328"/>
      <c r="AH750" s="328"/>
      <c r="AI750" s="328"/>
      <c r="AJ750" s="328"/>
      <c r="AK750" s="328"/>
      <c r="AL750" s="328"/>
      <c r="AM750" s="328"/>
      <c r="AN750" s="328"/>
      <c r="AO750" s="328"/>
      <c r="AP750" s="328"/>
      <c r="AQ750" s="328"/>
      <c r="AR750" s="328"/>
      <c r="AS750" s="328"/>
      <c r="AT750" s="328"/>
      <c r="AU750" s="328"/>
      <c r="AV750" s="328"/>
      <c r="AW750" s="328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7:E17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.75" thickBot="1"/>
    <row r="2" spans="2:10" ht="21.75" thickBot="1">
      <c r="B2" s="542" t="s">
        <v>143</v>
      </c>
      <c r="C2" s="566" t="str">
        <f>Technologie!D45</f>
        <v>Monitorovací a řídící systém pro chlazení</v>
      </c>
      <c r="D2" s="567"/>
      <c r="E2" s="567"/>
      <c r="F2" s="568"/>
      <c r="G2" s="40" t="str">
        <f>'Celkem  Nab+Tech'!G2</f>
        <v>Firma</v>
      </c>
      <c r="H2" s="545" t="str">
        <f>Technologie!G2</f>
        <v>XY</v>
      </c>
      <c r="I2" s="546"/>
      <c r="J2" s="547"/>
    </row>
    <row r="3" spans="2:10" ht="16.5" thickBot="1">
      <c r="B3" s="543"/>
      <c r="C3" s="264" t="s">
        <v>907</v>
      </c>
      <c r="D3" s="494"/>
      <c r="E3" s="494"/>
      <c r="F3" s="495"/>
      <c r="G3" s="40" t="str">
        <f>'Celkem  Nab+Tech'!G3</f>
        <v>Projekt</v>
      </c>
      <c r="H3" s="545" t="str">
        <f>Technologie!G3</f>
        <v>Makro  České Budějovice - remodelling chlazení</v>
      </c>
      <c r="I3" s="546"/>
      <c r="J3" s="547"/>
    </row>
    <row r="4" spans="2:10" ht="21.75" thickBot="1">
      <c r="B4" s="544"/>
      <c r="C4" s="607"/>
      <c r="D4" s="608"/>
      <c r="E4" s="608"/>
      <c r="F4" s="609"/>
      <c r="G4" s="40" t="str">
        <f>'Celkem  Nab+Tech'!G4</f>
        <v>Datum nabídky</v>
      </c>
      <c r="H4" s="575" t="str">
        <f>Technologie!G4</f>
        <v>XX.XX.2021</v>
      </c>
      <c r="I4" s="576"/>
      <c r="J4" s="577"/>
    </row>
    <row r="5" spans="2:10" ht="15">
      <c r="B5" s="556" t="s">
        <v>958</v>
      </c>
      <c r="C5" s="557"/>
      <c r="D5" s="557"/>
      <c r="E5" s="557"/>
      <c r="F5" s="557"/>
      <c r="G5" s="557"/>
      <c r="H5" s="557"/>
      <c r="I5" s="557"/>
      <c r="J5" s="558"/>
    </row>
    <row r="6" spans="2:10" ht="15">
      <c r="B6" s="526" t="s">
        <v>956</v>
      </c>
      <c r="C6" s="523"/>
      <c r="D6" s="523"/>
      <c r="E6" s="523"/>
      <c r="F6" s="523"/>
      <c r="G6" s="523"/>
      <c r="H6" s="523"/>
      <c r="I6" s="523"/>
      <c r="J6" s="527"/>
    </row>
    <row r="7" spans="2:10" ht="15">
      <c r="B7" s="526" t="s">
        <v>957</v>
      </c>
      <c r="C7" s="523"/>
      <c r="D7" s="523"/>
      <c r="E7" s="523"/>
      <c r="F7" s="523"/>
      <c r="G7" s="523"/>
      <c r="H7" s="523"/>
      <c r="I7" s="523"/>
      <c r="J7" s="527"/>
    </row>
    <row r="8" spans="2:10" ht="15.75" thickBot="1">
      <c r="B8" s="528"/>
      <c r="C8" s="529"/>
      <c r="D8" s="529"/>
      <c r="E8" s="529"/>
      <c r="F8" s="529"/>
      <c r="G8" s="529"/>
      <c r="H8" s="529"/>
      <c r="I8" s="529"/>
      <c r="J8" s="530"/>
    </row>
    <row r="9" spans="2:10" ht="15">
      <c r="B9" s="562" t="s">
        <v>85</v>
      </c>
      <c r="C9" s="564" t="s">
        <v>739</v>
      </c>
      <c r="D9" s="605" t="s">
        <v>684</v>
      </c>
      <c r="E9" s="406" t="s">
        <v>742</v>
      </c>
      <c r="F9" s="406" t="s">
        <v>688</v>
      </c>
      <c r="G9" s="439" t="s">
        <v>685</v>
      </c>
      <c r="H9" s="405" t="s">
        <v>686</v>
      </c>
      <c r="I9" s="517" t="s">
        <v>697</v>
      </c>
      <c r="J9" s="518"/>
    </row>
    <row r="10" spans="2:10" ht="15.75" thickBot="1">
      <c r="B10" s="563"/>
      <c r="C10" s="565"/>
      <c r="D10" s="606"/>
      <c r="E10" s="407" t="s">
        <v>743</v>
      </c>
      <c r="F10" s="407" t="s">
        <v>743</v>
      </c>
      <c r="G10" s="440"/>
      <c r="H10" s="407" t="s">
        <v>743</v>
      </c>
      <c r="I10" s="67" t="s">
        <v>687</v>
      </c>
      <c r="J10" s="68" t="s">
        <v>688</v>
      </c>
    </row>
    <row r="11" spans="2:10" s="72" customFormat="1" ht="12.75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2.75">
      <c r="B12" s="69" t="s">
        <v>90</v>
      </c>
      <c r="C12" s="289"/>
      <c r="D12" s="93" t="s">
        <v>732</v>
      </c>
      <c r="E12" s="169"/>
      <c r="F12" s="169"/>
      <c r="G12" s="369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47"/>
      <c r="L12" s="350"/>
      <c r="M12" s="350"/>
      <c r="N12" s="350"/>
      <c r="O12" s="350"/>
      <c r="P12" s="350"/>
      <c r="Q12" s="350"/>
      <c r="R12" s="350"/>
    </row>
    <row r="13" spans="2:18" s="72" customFormat="1" ht="13.5" thickBot="1">
      <c r="B13" s="73"/>
      <c r="C13" s="267"/>
      <c r="D13" s="78"/>
      <c r="E13" s="178"/>
      <c r="F13" s="178"/>
      <c r="G13" s="84"/>
      <c r="H13" s="188"/>
      <c r="I13" s="173"/>
      <c r="J13" s="174"/>
      <c r="K13" s="347"/>
      <c r="L13" s="350"/>
      <c r="M13" s="350"/>
      <c r="N13" s="350"/>
      <c r="O13" s="350"/>
      <c r="P13" s="350"/>
      <c r="Q13" s="350"/>
      <c r="R13" s="350"/>
    </row>
    <row r="14" spans="2:10" ht="15.7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9.5" thickBot="1">
      <c r="B15" s="500" t="s">
        <v>707</v>
      </c>
      <c r="C15" s="501"/>
      <c r="D15" s="501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5">
      <c r="B16" s="52"/>
      <c r="C16" s="52"/>
    </row>
  </sheetData>
  <protectedRanges>
    <protectedRange sqref="F11:F14" name="Bereich2_4"/>
  </protectedRanges>
  <mergeCells count="17">
    <mergeCell ref="B2:B4"/>
    <mergeCell ref="H2:J2"/>
    <mergeCell ref="H3:J3"/>
    <mergeCell ref="H4:J4"/>
    <mergeCell ref="C2:F2"/>
    <mergeCell ref="C4:F4"/>
    <mergeCell ref="D3:F3"/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.75" thickBot="1"/>
    <row r="2" spans="2:9" ht="21.75" thickBot="1">
      <c r="B2" s="542" t="s">
        <v>142</v>
      </c>
      <c r="C2" s="566" t="str">
        <f>Technologie!D49</f>
        <v>Doprava pro technologii</v>
      </c>
      <c r="D2" s="567"/>
      <c r="E2" s="568"/>
      <c r="F2" s="40" t="str">
        <f>'Celkem  Nab+Tech'!G2</f>
        <v>Firma</v>
      </c>
      <c r="G2" s="545" t="str">
        <f>Technologie!G2</f>
        <v>XY</v>
      </c>
      <c r="H2" s="546"/>
      <c r="I2" s="547"/>
    </row>
    <row r="3" spans="2:9" ht="15" customHeight="1" thickBot="1">
      <c r="B3" s="543"/>
      <c r="C3" s="569"/>
      <c r="D3" s="570"/>
      <c r="E3" s="571"/>
      <c r="F3" s="40" t="str">
        <f>'Celkem  Nab+Tech'!G3</f>
        <v>Projekt</v>
      </c>
      <c r="G3" s="545" t="str">
        <f>Technologie!G3</f>
        <v>Makro  České Budějovice - remodelling chlazení</v>
      </c>
      <c r="H3" s="546"/>
      <c r="I3" s="547"/>
    </row>
    <row r="4" spans="2:9" ht="21.6" customHeight="1" thickBot="1">
      <c r="B4" s="544"/>
      <c r="C4" s="572"/>
      <c r="D4" s="573"/>
      <c r="E4" s="574"/>
      <c r="F4" s="40" t="str">
        <f>'Celkem  Nab+Tech'!G4</f>
        <v>Datum nabídky</v>
      </c>
      <c r="G4" s="575" t="str">
        <f>Technologie!G4</f>
        <v>XX.XX.2021</v>
      </c>
      <c r="H4" s="576"/>
      <c r="I4" s="577"/>
    </row>
    <row r="5" spans="2:9" s="72" customFormat="1" ht="12.75">
      <c r="B5" s="556" t="s">
        <v>904</v>
      </c>
      <c r="C5" s="557"/>
      <c r="D5" s="557"/>
      <c r="E5" s="557"/>
      <c r="F5" s="557"/>
      <c r="G5" s="557"/>
      <c r="H5" s="557"/>
      <c r="I5" s="558"/>
    </row>
    <row r="6" spans="2:9" s="72" customFormat="1" ht="13.15" customHeight="1">
      <c r="B6" s="559" t="s">
        <v>905</v>
      </c>
      <c r="C6" s="560" t="s">
        <v>231</v>
      </c>
      <c r="D6" s="560" t="s">
        <v>231</v>
      </c>
      <c r="E6" s="560" t="s">
        <v>231</v>
      </c>
      <c r="F6" s="560" t="s">
        <v>231</v>
      </c>
      <c r="G6" s="560" t="s">
        <v>231</v>
      </c>
      <c r="H6" s="560" t="s">
        <v>231</v>
      </c>
      <c r="I6" s="561" t="s">
        <v>231</v>
      </c>
    </row>
    <row r="7" spans="2:9" s="72" customFormat="1" ht="12.75">
      <c r="B7" s="559"/>
      <c r="C7" s="560"/>
      <c r="D7" s="560"/>
      <c r="E7" s="560"/>
      <c r="F7" s="560"/>
      <c r="G7" s="560"/>
      <c r="H7" s="560"/>
      <c r="I7" s="561"/>
    </row>
    <row r="8" spans="2:9" s="72" customFormat="1" ht="13.5" thickBot="1">
      <c r="B8" s="559"/>
      <c r="C8" s="560"/>
      <c r="D8" s="560"/>
      <c r="E8" s="560"/>
      <c r="F8" s="560"/>
      <c r="G8" s="560"/>
      <c r="H8" s="560"/>
      <c r="I8" s="561"/>
    </row>
    <row r="9" spans="2:9" ht="14.45" customHeight="1">
      <c r="B9" s="562" t="s">
        <v>85</v>
      </c>
      <c r="C9" s="564" t="s">
        <v>739</v>
      </c>
      <c r="D9" s="415" t="s">
        <v>742</v>
      </c>
      <c r="E9" s="415" t="s">
        <v>688</v>
      </c>
      <c r="F9" s="536" t="s">
        <v>685</v>
      </c>
      <c r="G9" s="414" t="s">
        <v>686</v>
      </c>
      <c r="H9" s="517" t="s">
        <v>697</v>
      </c>
      <c r="I9" s="518"/>
    </row>
    <row r="10" spans="2:9" ht="15.75" thickBot="1">
      <c r="B10" s="563"/>
      <c r="C10" s="565"/>
      <c r="D10" s="416" t="s">
        <v>743</v>
      </c>
      <c r="E10" s="416" t="s">
        <v>743</v>
      </c>
      <c r="F10" s="537"/>
      <c r="G10" s="416" t="s">
        <v>743</v>
      </c>
      <c r="H10" s="67" t="s">
        <v>687</v>
      </c>
      <c r="I10" s="68" t="s">
        <v>688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906</v>
      </c>
      <c r="D12" s="169"/>
      <c r="E12" s="225"/>
      <c r="F12" s="367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.7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.75" thickBot="1">
      <c r="B14" s="66"/>
      <c r="C14" s="60"/>
      <c r="D14" s="62"/>
      <c r="E14" s="63"/>
      <c r="F14" s="64"/>
      <c r="G14" s="211"/>
      <c r="H14" s="211"/>
      <c r="I14" s="211"/>
    </row>
    <row r="15" spans="2:9" ht="19.5" thickBot="1">
      <c r="B15" s="500" t="s">
        <v>707</v>
      </c>
      <c r="C15" s="501"/>
      <c r="D15" s="501"/>
      <c r="E15" s="502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.75" thickBot="1"/>
    <row r="2" spans="2:9" ht="21.75" thickBot="1">
      <c r="B2" s="542" t="s">
        <v>172</v>
      </c>
      <c r="C2" s="566" t="str">
        <f>Technologie!D53</f>
        <v>Vícepráce, jeřáby a kontejnery</v>
      </c>
      <c r="D2" s="567"/>
      <c r="E2" s="568"/>
      <c r="F2" s="40" t="str">
        <f>'Celkem  Nab+Tech'!G2</f>
        <v>Firma</v>
      </c>
      <c r="G2" s="545" t="str">
        <f>Technologie!G2</f>
        <v>XY</v>
      </c>
      <c r="H2" s="546"/>
      <c r="I2" s="547"/>
    </row>
    <row r="3" spans="2:9" ht="15" customHeight="1" thickBot="1">
      <c r="B3" s="543"/>
      <c r="C3" s="569"/>
      <c r="D3" s="570"/>
      <c r="E3" s="571"/>
      <c r="F3" s="40" t="str">
        <f>'Celkem  Nab+Tech'!G3</f>
        <v>Projekt</v>
      </c>
      <c r="G3" s="545" t="str">
        <f>Technologie!G3</f>
        <v>Makro  České Budějovice - remodelling chlazení</v>
      </c>
      <c r="H3" s="546"/>
      <c r="I3" s="547"/>
    </row>
    <row r="4" spans="2:9" ht="21.6" customHeight="1" thickBot="1">
      <c r="B4" s="544"/>
      <c r="C4" s="572"/>
      <c r="D4" s="573"/>
      <c r="E4" s="574"/>
      <c r="F4" s="40" t="str">
        <f>'Celkem  Nab+Tech'!G4</f>
        <v>Datum nabídky</v>
      </c>
      <c r="G4" s="575" t="str">
        <f>Technologie!G4</f>
        <v>XX.XX.2021</v>
      </c>
      <c r="H4" s="576"/>
      <c r="I4" s="577"/>
    </row>
    <row r="5" spans="2:9" s="72" customFormat="1" ht="12.75">
      <c r="B5" s="556" t="s">
        <v>962</v>
      </c>
      <c r="C5" s="557"/>
      <c r="D5" s="557"/>
      <c r="E5" s="557"/>
      <c r="F5" s="557"/>
      <c r="G5" s="557"/>
      <c r="H5" s="557"/>
      <c r="I5" s="558"/>
    </row>
    <row r="6" spans="2:9" s="72" customFormat="1" ht="12.75">
      <c r="B6" s="559" t="s">
        <v>963</v>
      </c>
      <c r="C6" s="560" t="s">
        <v>227</v>
      </c>
      <c r="D6" s="560" t="s">
        <v>227</v>
      </c>
      <c r="E6" s="560" t="s">
        <v>227</v>
      </c>
      <c r="F6" s="560" t="s">
        <v>227</v>
      </c>
      <c r="G6" s="560" t="s">
        <v>227</v>
      </c>
      <c r="H6" s="560" t="s">
        <v>227</v>
      </c>
      <c r="I6" s="561" t="s">
        <v>227</v>
      </c>
    </row>
    <row r="7" spans="2:9" s="72" customFormat="1" ht="12.75">
      <c r="B7" s="559" t="s">
        <v>964</v>
      </c>
      <c r="C7" s="560"/>
      <c r="D7" s="560"/>
      <c r="E7" s="560"/>
      <c r="F7" s="560"/>
      <c r="G7" s="560"/>
      <c r="H7" s="560"/>
      <c r="I7" s="561"/>
    </row>
    <row r="8" spans="2:9" s="72" customFormat="1" ht="13.5" thickBot="1">
      <c r="B8" s="559" t="s">
        <v>965</v>
      </c>
      <c r="C8" s="560"/>
      <c r="D8" s="560"/>
      <c r="E8" s="560"/>
      <c r="F8" s="560"/>
      <c r="G8" s="560"/>
      <c r="H8" s="560"/>
      <c r="I8" s="561"/>
    </row>
    <row r="9" spans="2:9" ht="14.45" customHeight="1">
      <c r="B9" s="562" t="s">
        <v>85</v>
      </c>
      <c r="C9" s="564" t="s">
        <v>739</v>
      </c>
      <c r="D9" s="415" t="s">
        <v>742</v>
      </c>
      <c r="E9" s="415" t="s">
        <v>688</v>
      </c>
      <c r="F9" s="536" t="s">
        <v>685</v>
      </c>
      <c r="G9" s="414" t="s">
        <v>686</v>
      </c>
      <c r="H9" s="517" t="s">
        <v>697</v>
      </c>
      <c r="I9" s="518"/>
    </row>
    <row r="10" spans="2:9" ht="15.75" thickBot="1">
      <c r="B10" s="563"/>
      <c r="C10" s="565"/>
      <c r="D10" s="416" t="s">
        <v>743</v>
      </c>
      <c r="E10" s="416" t="s">
        <v>743</v>
      </c>
      <c r="F10" s="537"/>
      <c r="G10" s="416" t="s">
        <v>743</v>
      </c>
      <c r="H10" s="67" t="s">
        <v>687</v>
      </c>
      <c r="I10" s="68" t="s">
        <v>688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2.75">
      <c r="B12" s="69" t="s">
        <v>173</v>
      </c>
      <c r="C12" s="70" t="s">
        <v>966</v>
      </c>
      <c r="D12" s="225"/>
      <c r="E12" s="169"/>
      <c r="F12" s="367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5.5">
      <c r="B13" s="69" t="s">
        <v>174</v>
      </c>
      <c r="C13" s="104" t="s">
        <v>963</v>
      </c>
      <c r="D13" s="225"/>
      <c r="E13" s="261">
        <f>E12*1.33-E12</f>
        <v>0</v>
      </c>
      <c r="F13" s="374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5.5">
      <c r="B14" s="69" t="s">
        <v>175</v>
      </c>
      <c r="C14" s="104" t="s">
        <v>972</v>
      </c>
      <c r="D14" s="225"/>
      <c r="E14" s="261">
        <f>E12*1.66-E12</f>
        <v>0</v>
      </c>
      <c r="F14" s="374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2.75">
      <c r="B15" s="69"/>
      <c r="C15" s="70"/>
      <c r="D15" s="187"/>
      <c r="E15" s="187"/>
      <c r="F15" s="369"/>
      <c r="G15" s="167"/>
      <c r="H15" s="152"/>
      <c r="I15" s="151"/>
    </row>
    <row r="16" spans="2:9" s="72" customFormat="1" ht="12.75">
      <c r="B16" s="69" t="s">
        <v>176</v>
      </c>
      <c r="C16" s="70" t="s">
        <v>971</v>
      </c>
      <c r="D16" s="225"/>
      <c r="E16" s="169"/>
      <c r="F16" s="369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2.75">
      <c r="B17" s="69" t="s">
        <v>177</v>
      </c>
      <c r="C17" s="70" t="s">
        <v>970</v>
      </c>
      <c r="D17" s="225"/>
      <c r="E17" s="169"/>
      <c r="F17" s="369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2.75">
      <c r="B18" s="69"/>
      <c r="C18" s="70"/>
      <c r="D18" s="187"/>
      <c r="E18" s="187"/>
      <c r="F18" s="369"/>
      <c r="G18" s="167"/>
      <c r="H18" s="152"/>
      <c r="I18" s="151"/>
    </row>
    <row r="19" spans="2:9" s="72" customFormat="1" ht="12.75">
      <c r="B19" s="69" t="s">
        <v>178</v>
      </c>
      <c r="C19" s="70" t="s">
        <v>969</v>
      </c>
      <c r="D19" s="225"/>
      <c r="E19" s="169"/>
      <c r="F19" s="369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2.75">
      <c r="B20" s="69" t="s">
        <v>179</v>
      </c>
      <c r="C20" s="70" t="s">
        <v>968</v>
      </c>
      <c r="D20" s="225"/>
      <c r="E20" s="169"/>
      <c r="F20" s="369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2.75">
      <c r="B21" s="69" t="s">
        <v>180</v>
      </c>
      <c r="C21" s="70" t="s">
        <v>967</v>
      </c>
      <c r="D21" s="225"/>
      <c r="E21" s="169"/>
      <c r="F21" s="369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5" thickBot="1">
      <c r="B22" s="73"/>
      <c r="C22" s="78"/>
      <c r="D22" s="83"/>
      <c r="E22" s="83"/>
      <c r="F22" s="372"/>
      <c r="G22" s="188"/>
      <c r="H22" s="173"/>
      <c r="I22" s="174"/>
    </row>
    <row r="23" spans="2:9" ht="15.75" thickBot="1">
      <c r="B23" s="66"/>
      <c r="C23" s="60"/>
      <c r="D23" s="62"/>
      <c r="E23" s="63"/>
      <c r="F23" s="64"/>
      <c r="G23" s="211"/>
      <c r="H23" s="211"/>
      <c r="I23" s="211"/>
    </row>
    <row r="24" spans="2:9" ht="19.5" thickBot="1">
      <c r="B24" s="500" t="s">
        <v>707</v>
      </c>
      <c r="C24" s="501"/>
      <c r="D24" s="501"/>
      <c r="E24" s="502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:B4"/>
    <mergeCell ref="C2:E2"/>
    <mergeCell ref="G2:I2"/>
    <mergeCell ref="C3:E3"/>
    <mergeCell ref="G3:I3"/>
    <mergeCell ref="C4:E4"/>
    <mergeCell ref="G4:I4"/>
    <mergeCell ref="B24:E2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4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.75" thickBot="1"/>
    <row r="2" spans="2:10" ht="21.75" thickBot="1">
      <c r="B2" s="542" t="s">
        <v>183</v>
      </c>
      <c r="C2" s="566" t="str">
        <f>Technologie!D57</f>
        <v xml:space="preserve">Demontáž &amp; Likvidace staré technologie chlazení a nábytku </v>
      </c>
      <c r="D2" s="567"/>
      <c r="E2" s="592"/>
      <c r="F2" s="593"/>
      <c r="G2" s="40" t="str">
        <f>'Celkem  Nab+Tech'!G2</f>
        <v>Firma</v>
      </c>
      <c r="H2" s="545" t="str">
        <f>Technologie!G2</f>
        <v>XY</v>
      </c>
      <c r="I2" s="546"/>
      <c r="J2" s="547"/>
    </row>
    <row r="3" spans="2:10" ht="16.5" thickBot="1">
      <c r="B3" s="543"/>
      <c r="C3" s="612"/>
      <c r="D3" s="613"/>
      <c r="E3" s="613"/>
      <c r="F3" s="614"/>
      <c r="G3" s="40" t="str">
        <f>'Celkem  Nab+Tech'!G3</f>
        <v>Projekt</v>
      </c>
      <c r="H3" s="545" t="str">
        <f>Technologie!G3</f>
        <v>Makro  České Budějovice - remodelling chlazení</v>
      </c>
      <c r="I3" s="546"/>
      <c r="J3" s="547"/>
    </row>
    <row r="4" spans="2:10" ht="16.5" thickBot="1">
      <c r="B4" s="544"/>
      <c r="C4" s="594"/>
      <c r="D4" s="595"/>
      <c r="E4" s="595"/>
      <c r="F4" s="596"/>
      <c r="G4" s="40" t="str">
        <f>'Celkem  Nab+Tech'!G4</f>
        <v>Datum nabídky</v>
      </c>
      <c r="H4" s="575" t="str">
        <f>Technologie!G4</f>
        <v>XX.XX.2021</v>
      </c>
      <c r="I4" s="576"/>
      <c r="J4" s="577"/>
    </row>
    <row r="5" spans="2:10" ht="15">
      <c r="B5" s="611" t="s">
        <v>960</v>
      </c>
      <c r="C5" s="557"/>
      <c r="D5" s="557"/>
      <c r="E5" s="557"/>
      <c r="F5" s="557"/>
      <c r="G5" s="557"/>
      <c r="H5" s="557"/>
      <c r="I5" s="557"/>
      <c r="J5" s="558"/>
    </row>
    <row r="6" spans="2:10" ht="15" customHeight="1">
      <c r="B6" s="526" t="s">
        <v>973</v>
      </c>
      <c r="C6" s="523"/>
      <c r="D6" s="523"/>
      <c r="E6" s="523"/>
      <c r="F6" s="523"/>
      <c r="G6" s="523"/>
      <c r="H6" s="523"/>
      <c r="I6" s="523"/>
      <c r="J6" s="527"/>
    </row>
    <row r="7" spans="2:10" ht="15">
      <c r="B7" s="526" t="s">
        <v>974</v>
      </c>
      <c r="C7" s="523"/>
      <c r="D7" s="523"/>
      <c r="E7" s="523"/>
      <c r="F7" s="523"/>
      <c r="G7" s="523"/>
      <c r="H7" s="523"/>
      <c r="I7" s="523"/>
      <c r="J7" s="527"/>
    </row>
    <row r="8" spans="2:10" ht="15.75" thickBot="1">
      <c r="B8" s="528" t="s">
        <v>1117</v>
      </c>
      <c r="C8" s="529"/>
      <c r="D8" s="529"/>
      <c r="E8" s="529"/>
      <c r="F8" s="529"/>
      <c r="G8" s="529"/>
      <c r="H8" s="529"/>
      <c r="I8" s="529"/>
      <c r="J8" s="530"/>
    </row>
    <row r="9" spans="2:10" ht="15">
      <c r="B9" s="562" t="s">
        <v>85</v>
      </c>
      <c r="C9" s="564" t="s">
        <v>684</v>
      </c>
      <c r="D9" s="564" t="s">
        <v>961</v>
      </c>
      <c r="E9" s="415" t="s">
        <v>742</v>
      </c>
      <c r="F9" s="415" t="s">
        <v>688</v>
      </c>
      <c r="G9" s="536" t="s">
        <v>685</v>
      </c>
      <c r="H9" s="414" t="s">
        <v>686</v>
      </c>
      <c r="I9" s="517" t="s">
        <v>697</v>
      </c>
      <c r="J9" s="518"/>
    </row>
    <row r="10" spans="2:10" ht="15.75" thickBot="1">
      <c r="B10" s="563"/>
      <c r="C10" s="565"/>
      <c r="D10" s="610"/>
      <c r="E10" s="416" t="s">
        <v>743</v>
      </c>
      <c r="F10" s="416" t="s">
        <v>743</v>
      </c>
      <c r="G10" s="537"/>
      <c r="H10" s="416" t="s">
        <v>743</v>
      </c>
      <c r="I10" s="67" t="s">
        <v>687</v>
      </c>
      <c r="J10" s="68" t="s">
        <v>688</v>
      </c>
    </row>
    <row r="11" spans="2:10" s="72" customFormat="1" ht="12.75">
      <c r="B11" s="128"/>
      <c r="C11" s="79"/>
      <c r="D11" s="230"/>
      <c r="E11" s="187"/>
      <c r="F11" s="187"/>
      <c r="G11" s="100"/>
      <c r="H11" s="167"/>
      <c r="I11" s="152"/>
      <c r="J11" s="151"/>
    </row>
    <row r="12" spans="2:10" s="72" customFormat="1" ht="12.75">
      <c r="B12" s="69" t="s">
        <v>184</v>
      </c>
      <c r="C12" s="91" t="s">
        <v>976</v>
      </c>
      <c r="D12" s="231" t="s">
        <v>977</v>
      </c>
      <c r="E12" s="225"/>
      <c r="F12" s="160"/>
      <c r="G12" s="369">
        <v>6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</row>
    <row r="13" spans="2:10" s="72" customFormat="1" ht="12.75">
      <c r="B13" s="69" t="s">
        <v>185</v>
      </c>
      <c r="C13" s="91" t="s">
        <v>975</v>
      </c>
      <c r="D13" s="231" t="s">
        <v>228</v>
      </c>
      <c r="E13" s="225"/>
      <c r="F13" s="160"/>
      <c r="G13" s="369">
        <v>2000</v>
      </c>
      <c r="H13" s="167">
        <f t="shared" si="0"/>
        <v>0</v>
      </c>
      <c r="I13" s="152">
        <f t="shared" si="1"/>
        <v>0</v>
      </c>
      <c r="J13" s="151">
        <f t="shared" si="2"/>
        <v>0</v>
      </c>
    </row>
    <row r="14" spans="2:10" s="72" customFormat="1" ht="12.75">
      <c r="B14" s="69" t="s">
        <v>186</v>
      </c>
      <c r="C14" s="91" t="s">
        <v>978</v>
      </c>
      <c r="D14" s="231" t="s">
        <v>996</v>
      </c>
      <c r="E14" s="225"/>
      <c r="F14" s="160"/>
      <c r="G14" s="369">
        <v>115</v>
      </c>
      <c r="H14" s="167">
        <f t="shared" si="0"/>
        <v>0</v>
      </c>
      <c r="I14" s="152">
        <f t="shared" si="1"/>
        <v>0</v>
      </c>
      <c r="J14" s="151">
        <f t="shared" si="2"/>
        <v>0</v>
      </c>
    </row>
    <row r="15" spans="2:10" s="72" customFormat="1" ht="12.75">
      <c r="B15" s="69" t="s">
        <v>187</v>
      </c>
      <c r="C15" s="91" t="s">
        <v>959</v>
      </c>
      <c r="D15" s="231" t="s">
        <v>996</v>
      </c>
      <c r="E15" s="225"/>
      <c r="F15" s="160"/>
      <c r="G15" s="369"/>
      <c r="H15" s="167">
        <f t="shared" si="0"/>
        <v>0</v>
      </c>
      <c r="I15" s="152">
        <f t="shared" si="1"/>
        <v>0</v>
      </c>
      <c r="J15" s="151">
        <f t="shared" si="2"/>
        <v>0</v>
      </c>
    </row>
    <row r="16" spans="2:10" s="72" customFormat="1" ht="12.75">
      <c r="B16" s="69" t="s">
        <v>188</v>
      </c>
      <c r="C16" s="91" t="s">
        <v>979</v>
      </c>
      <c r="D16" s="231" t="s">
        <v>996</v>
      </c>
      <c r="E16" s="225"/>
      <c r="F16" s="160"/>
      <c r="G16" s="369">
        <v>115</v>
      </c>
      <c r="H16" s="167">
        <f t="shared" si="0"/>
        <v>0</v>
      </c>
      <c r="I16" s="152">
        <f t="shared" si="1"/>
        <v>0</v>
      </c>
      <c r="J16" s="151">
        <f t="shared" si="2"/>
        <v>0</v>
      </c>
    </row>
    <row r="17" spans="2:10" s="72" customFormat="1" ht="12.75">
      <c r="B17" s="69" t="s">
        <v>189</v>
      </c>
      <c r="C17" s="91" t="s">
        <v>980</v>
      </c>
      <c r="D17" s="231" t="s">
        <v>996</v>
      </c>
      <c r="E17" s="225"/>
      <c r="F17" s="160"/>
      <c r="G17" s="369"/>
      <c r="H17" s="167">
        <f t="shared" si="0"/>
        <v>0</v>
      </c>
      <c r="I17" s="152">
        <f t="shared" si="1"/>
        <v>0</v>
      </c>
      <c r="J17" s="151">
        <f t="shared" si="2"/>
        <v>0</v>
      </c>
    </row>
    <row r="18" spans="2:10" s="72" customFormat="1" ht="12.75">
      <c r="B18" s="69" t="s">
        <v>190</v>
      </c>
      <c r="C18" s="91" t="s">
        <v>997</v>
      </c>
      <c r="D18" s="231" t="s">
        <v>996</v>
      </c>
      <c r="E18" s="225"/>
      <c r="F18" s="160"/>
      <c r="G18" s="369"/>
      <c r="H18" s="167">
        <f t="shared" si="0"/>
        <v>0</v>
      </c>
      <c r="I18" s="152">
        <f t="shared" si="1"/>
        <v>0</v>
      </c>
      <c r="J18" s="151">
        <f t="shared" si="2"/>
        <v>0</v>
      </c>
    </row>
    <row r="19" spans="2:10" s="72" customFormat="1" ht="12.75">
      <c r="B19" s="69" t="s">
        <v>191</v>
      </c>
      <c r="C19" s="93" t="s">
        <v>981</v>
      </c>
      <c r="D19" s="231" t="s">
        <v>982</v>
      </c>
      <c r="E19" s="225"/>
      <c r="F19" s="160"/>
      <c r="G19" s="369">
        <v>6</v>
      </c>
      <c r="H19" s="167">
        <f t="shared" si="0"/>
        <v>0</v>
      </c>
      <c r="I19" s="152">
        <f t="shared" si="1"/>
        <v>0</v>
      </c>
      <c r="J19" s="151">
        <f t="shared" si="2"/>
        <v>0</v>
      </c>
    </row>
    <row r="20" spans="2:10" s="72" customFormat="1" ht="12.75">
      <c r="B20" s="69" t="s">
        <v>192</v>
      </c>
      <c r="C20" s="93" t="s">
        <v>983</v>
      </c>
      <c r="D20" s="232" t="s">
        <v>996</v>
      </c>
      <c r="E20" s="225"/>
      <c r="F20" s="160"/>
      <c r="G20" s="369"/>
      <c r="H20" s="167">
        <f t="shared" si="0"/>
        <v>0</v>
      </c>
      <c r="I20" s="152">
        <f t="shared" si="1"/>
        <v>0</v>
      </c>
      <c r="J20" s="151">
        <f t="shared" si="2"/>
        <v>0</v>
      </c>
    </row>
    <row r="21" spans="2:10" s="72" customFormat="1" ht="12.75">
      <c r="B21" s="69" t="s">
        <v>193</v>
      </c>
      <c r="C21" s="93" t="s">
        <v>984</v>
      </c>
      <c r="D21" s="232" t="s">
        <v>996</v>
      </c>
      <c r="E21" s="225"/>
      <c r="F21" s="160"/>
      <c r="G21" s="369"/>
      <c r="H21" s="167">
        <f t="shared" si="0"/>
        <v>0</v>
      </c>
      <c r="I21" s="152">
        <f t="shared" si="1"/>
        <v>0</v>
      </c>
      <c r="J21" s="151">
        <f t="shared" si="2"/>
        <v>0</v>
      </c>
    </row>
    <row r="22" spans="2:10" s="72" customFormat="1" ht="12.75">
      <c r="B22" s="69" t="s">
        <v>194</v>
      </c>
      <c r="C22" s="93" t="s">
        <v>985</v>
      </c>
      <c r="D22" s="232" t="s">
        <v>996</v>
      </c>
      <c r="E22" s="225"/>
      <c r="F22" s="160"/>
      <c r="G22" s="369"/>
      <c r="H22" s="167">
        <f t="shared" si="0"/>
        <v>0</v>
      </c>
      <c r="I22" s="152">
        <f t="shared" si="1"/>
        <v>0</v>
      </c>
      <c r="J22" s="151">
        <f t="shared" si="2"/>
        <v>0</v>
      </c>
    </row>
    <row r="23" spans="2:10" s="72" customFormat="1" ht="12.75">
      <c r="B23" s="69" t="s">
        <v>195</v>
      </c>
      <c r="C23" s="93" t="s">
        <v>986</v>
      </c>
      <c r="D23" s="232" t="s">
        <v>996</v>
      </c>
      <c r="E23" s="225"/>
      <c r="F23" s="160"/>
      <c r="G23" s="369">
        <v>115</v>
      </c>
      <c r="H23" s="167">
        <f t="shared" si="0"/>
        <v>0</v>
      </c>
      <c r="I23" s="152">
        <f t="shared" si="1"/>
        <v>0</v>
      </c>
      <c r="J23" s="151">
        <f t="shared" si="2"/>
        <v>0</v>
      </c>
    </row>
    <row r="24" spans="2:10" s="72" customFormat="1" ht="12.75">
      <c r="B24" s="69" t="s">
        <v>196</v>
      </c>
      <c r="C24" s="93" t="s">
        <v>987</v>
      </c>
      <c r="D24" s="232" t="s">
        <v>996</v>
      </c>
      <c r="E24" s="225"/>
      <c r="F24" s="160"/>
      <c r="G24" s="369"/>
      <c r="H24" s="167">
        <f t="shared" si="0"/>
        <v>0</v>
      </c>
      <c r="I24" s="152">
        <f t="shared" si="1"/>
        <v>0</v>
      </c>
      <c r="J24" s="151">
        <f t="shared" si="2"/>
        <v>0</v>
      </c>
    </row>
    <row r="25" spans="2:10" s="72" customFormat="1" ht="12.75">
      <c r="B25" s="69" t="s">
        <v>197</v>
      </c>
      <c r="C25" s="93" t="s">
        <v>988</v>
      </c>
      <c r="D25" s="232" t="s">
        <v>996</v>
      </c>
      <c r="E25" s="225"/>
      <c r="F25" s="160"/>
      <c r="G25" s="369"/>
      <c r="H25" s="167">
        <f t="shared" si="0"/>
        <v>0</v>
      </c>
      <c r="I25" s="152">
        <f t="shared" si="1"/>
        <v>0</v>
      </c>
      <c r="J25" s="151">
        <f t="shared" si="2"/>
        <v>0</v>
      </c>
    </row>
    <row r="26" spans="2:10" s="72" customFormat="1" ht="12.75">
      <c r="B26" s="69" t="s">
        <v>198</v>
      </c>
      <c r="C26" s="93" t="s">
        <v>989</v>
      </c>
      <c r="D26" s="232" t="s">
        <v>996</v>
      </c>
      <c r="E26" s="225"/>
      <c r="F26" s="160"/>
      <c r="G26" s="369">
        <v>115</v>
      </c>
      <c r="H26" s="167">
        <f t="shared" si="0"/>
        <v>0</v>
      </c>
      <c r="I26" s="152">
        <f t="shared" si="1"/>
        <v>0</v>
      </c>
      <c r="J26" s="151">
        <f t="shared" si="2"/>
        <v>0</v>
      </c>
    </row>
    <row r="27" spans="2:10" s="72" customFormat="1" ht="12.75">
      <c r="B27" s="69" t="s">
        <v>199</v>
      </c>
      <c r="C27" s="93" t="s">
        <v>990</v>
      </c>
      <c r="D27" s="232" t="s">
        <v>996</v>
      </c>
      <c r="E27" s="225"/>
      <c r="F27" s="160"/>
      <c r="G27" s="369"/>
      <c r="H27" s="167">
        <f t="shared" si="0"/>
        <v>0</v>
      </c>
      <c r="I27" s="152">
        <f t="shared" si="1"/>
        <v>0</v>
      </c>
      <c r="J27" s="151">
        <f t="shared" si="2"/>
        <v>0</v>
      </c>
    </row>
    <row r="28" spans="2:10" s="72" customFormat="1" ht="12.75">
      <c r="B28" s="69" t="s">
        <v>200</v>
      </c>
      <c r="C28" s="93" t="s">
        <v>991</v>
      </c>
      <c r="D28" s="232" t="s">
        <v>996</v>
      </c>
      <c r="E28" s="225"/>
      <c r="F28" s="160"/>
      <c r="G28" s="369"/>
      <c r="H28" s="167">
        <f t="shared" si="0"/>
        <v>0</v>
      </c>
      <c r="I28" s="152">
        <f t="shared" si="1"/>
        <v>0</v>
      </c>
      <c r="J28" s="151">
        <f t="shared" si="2"/>
        <v>0</v>
      </c>
    </row>
    <row r="29" spans="2:10" s="72" customFormat="1" ht="12.75">
      <c r="B29" s="69" t="s">
        <v>201</v>
      </c>
      <c r="C29" s="93" t="s">
        <v>992</v>
      </c>
      <c r="D29" s="232" t="s">
        <v>996</v>
      </c>
      <c r="E29" s="225"/>
      <c r="F29" s="160"/>
      <c r="G29" s="369">
        <v>115</v>
      </c>
      <c r="H29" s="167">
        <f t="shared" si="0"/>
        <v>0</v>
      </c>
      <c r="I29" s="152">
        <f t="shared" si="1"/>
        <v>0</v>
      </c>
      <c r="J29" s="151">
        <f t="shared" si="2"/>
        <v>0</v>
      </c>
    </row>
    <row r="30" spans="2:10" s="72" customFormat="1" ht="12.75">
      <c r="B30" s="69" t="s">
        <v>202</v>
      </c>
      <c r="C30" s="93" t="s">
        <v>993</v>
      </c>
      <c r="D30" s="232" t="s">
        <v>996</v>
      </c>
      <c r="E30" s="225"/>
      <c r="F30" s="160"/>
      <c r="G30" s="369"/>
      <c r="H30" s="167">
        <f t="shared" si="0"/>
        <v>0</v>
      </c>
      <c r="I30" s="152">
        <f t="shared" si="1"/>
        <v>0</v>
      </c>
      <c r="J30" s="151">
        <f t="shared" si="2"/>
        <v>0</v>
      </c>
    </row>
    <row r="31" spans="2:10" s="72" customFormat="1" ht="12.75">
      <c r="B31" s="69" t="s">
        <v>203</v>
      </c>
      <c r="C31" s="93" t="s">
        <v>994</v>
      </c>
      <c r="D31" s="232" t="s">
        <v>996</v>
      </c>
      <c r="E31" s="225"/>
      <c r="F31" s="160"/>
      <c r="G31" s="369"/>
      <c r="H31" s="167">
        <f t="shared" si="0"/>
        <v>0</v>
      </c>
      <c r="I31" s="152">
        <f t="shared" si="1"/>
        <v>0</v>
      </c>
      <c r="J31" s="151">
        <f t="shared" si="2"/>
        <v>0</v>
      </c>
    </row>
    <row r="32" spans="2:10" s="72" customFormat="1" ht="12.75">
      <c r="B32" s="69" t="s">
        <v>204</v>
      </c>
      <c r="C32" s="93" t="s">
        <v>995</v>
      </c>
      <c r="D32" s="232" t="s">
        <v>996</v>
      </c>
      <c r="E32" s="225"/>
      <c r="F32" s="160"/>
      <c r="G32" s="369"/>
      <c r="H32" s="167">
        <f t="shared" si="0"/>
        <v>0</v>
      </c>
      <c r="I32" s="152">
        <f t="shared" si="1"/>
        <v>0</v>
      </c>
      <c r="J32" s="151">
        <f t="shared" si="2"/>
        <v>0</v>
      </c>
    </row>
    <row r="33" spans="2:10" s="220" customFormat="1" ht="12.75">
      <c r="B33" s="234"/>
      <c r="C33" s="96" t="s">
        <v>1003</v>
      </c>
      <c r="D33" s="235"/>
      <c r="E33" s="236"/>
      <c r="F33" s="236"/>
      <c r="G33" s="373"/>
      <c r="H33" s="167"/>
      <c r="I33" s="237"/>
      <c r="J33" s="167"/>
    </row>
    <row r="34" spans="2:10" s="72" customFormat="1" ht="12.75">
      <c r="B34" s="69" t="s">
        <v>205</v>
      </c>
      <c r="C34" s="93" t="s">
        <v>999</v>
      </c>
      <c r="D34" s="320" t="s">
        <v>1000</v>
      </c>
      <c r="E34" s="225"/>
      <c r="F34" s="160"/>
      <c r="G34" s="369"/>
      <c r="H34" s="167">
        <f t="shared" si="0"/>
        <v>0</v>
      </c>
      <c r="I34" s="152">
        <f t="shared" si="1"/>
        <v>0</v>
      </c>
      <c r="J34" s="151">
        <f t="shared" si="2"/>
        <v>0</v>
      </c>
    </row>
    <row r="35" spans="2:10" s="72" customFormat="1" ht="12.75">
      <c r="B35" s="69" t="s">
        <v>206</v>
      </c>
      <c r="C35" s="93" t="s">
        <v>1004</v>
      </c>
      <c r="D35" s="320" t="s">
        <v>1000</v>
      </c>
      <c r="E35" s="225"/>
      <c r="F35" s="160"/>
      <c r="G35" s="369"/>
      <c r="H35" s="167">
        <f t="shared" si="0"/>
        <v>0</v>
      </c>
      <c r="I35" s="152">
        <f t="shared" si="1"/>
        <v>0</v>
      </c>
      <c r="J35" s="151">
        <f t="shared" si="2"/>
        <v>0</v>
      </c>
    </row>
    <row r="36" spans="2:10" s="72" customFormat="1" ht="12.75">
      <c r="B36" s="69" t="s">
        <v>207</v>
      </c>
      <c r="C36" s="93" t="s">
        <v>999</v>
      </c>
      <c r="D36" s="320" t="s">
        <v>1001</v>
      </c>
      <c r="E36" s="225"/>
      <c r="F36" s="160"/>
      <c r="G36" s="369"/>
      <c r="H36" s="167">
        <f t="shared" si="0"/>
        <v>0</v>
      </c>
      <c r="I36" s="152">
        <f t="shared" si="1"/>
        <v>0</v>
      </c>
      <c r="J36" s="151">
        <f t="shared" si="2"/>
        <v>0</v>
      </c>
    </row>
    <row r="37" spans="2:10" s="72" customFormat="1" ht="12.75">
      <c r="B37" s="69" t="s">
        <v>208</v>
      </c>
      <c r="C37" s="93" t="s">
        <v>1004</v>
      </c>
      <c r="D37" s="320" t="s">
        <v>1001</v>
      </c>
      <c r="E37" s="225"/>
      <c r="F37" s="160"/>
      <c r="G37" s="369"/>
      <c r="H37" s="167">
        <f t="shared" si="0"/>
        <v>0</v>
      </c>
      <c r="I37" s="152">
        <f t="shared" si="1"/>
        <v>0</v>
      </c>
      <c r="J37" s="151">
        <f t="shared" si="2"/>
        <v>0</v>
      </c>
    </row>
    <row r="38" spans="2:10" s="72" customFormat="1" ht="12.75">
      <c r="B38" s="69" t="s">
        <v>209</v>
      </c>
      <c r="C38" s="93" t="s">
        <v>999</v>
      </c>
      <c r="D38" s="320" t="s">
        <v>1002</v>
      </c>
      <c r="E38" s="225"/>
      <c r="F38" s="160"/>
      <c r="G38" s="369">
        <v>10</v>
      </c>
      <c r="H38" s="167">
        <f t="shared" si="0"/>
        <v>0</v>
      </c>
      <c r="I38" s="152">
        <f t="shared" si="1"/>
        <v>0</v>
      </c>
      <c r="J38" s="151">
        <f t="shared" si="2"/>
        <v>0</v>
      </c>
    </row>
    <row r="39" spans="2:10" s="72" customFormat="1" ht="12.75">
      <c r="B39" s="69" t="s">
        <v>210</v>
      </c>
      <c r="C39" s="93" t="s">
        <v>1004</v>
      </c>
      <c r="D39" s="320" t="s">
        <v>1002</v>
      </c>
      <c r="E39" s="225"/>
      <c r="F39" s="160"/>
      <c r="G39" s="369">
        <v>6</v>
      </c>
      <c r="H39" s="167">
        <f t="shared" si="0"/>
        <v>0</v>
      </c>
      <c r="I39" s="152">
        <f t="shared" si="1"/>
        <v>0</v>
      </c>
      <c r="J39" s="151">
        <f t="shared" si="2"/>
        <v>0</v>
      </c>
    </row>
    <row r="40" spans="2:10" s="220" customFormat="1" ht="12.75">
      <c r="B40" s="234"/>
      <c r="C40" s="96" t="s">
        <v>998</v>
      </c>
      <c r="D40" s="235"/>
      <c r="E40" s="236"/>
      <c r="F40" s="236"/>
      <c r="G40" s="373"/>
      <c r="H40" s="167"/>
      <c r="I40" s="237"/>
      <c r="J40" s="167"/>
    </row>
    <row r="41" spans="2:10" s="72" customFormat="1" ht="12.75">
      <c r="B41" s="69" t="s">
        <v>211</v>
      </c>
      <c r="C41" s="93" t="s">
        <v>1016</v>
      </c>
      <c r="D41" s="232" t="s">
        <v>996</v>
      </c>
      <c r="E41" s="225"/>
      <c r="F41" s="160"/>
      <c r="G41" s="369">
        <v>6</v>
      </c>
      <c r="H41" s="167">
        <f t="shared" si="0"/>
        <v>0</v>
      </c>
      <c r="I41" s="152">
        <f t="shared" si="1"/>
        <v>0</v>
      </c>
      <c r="J41" s="151">
        <f t="shared" si="2"/>
        <v>0</v>
      </c>
    </row>
    <row r="42" spans="2:10" s="72" customFormat="1" ht="12.75">
      <c r="B42" s="69" t="s">
        <v>212</v>
      </c>
      <c r="C42" s="93" t="s">
        <v>1005</v>
      </c>
      <c r="D42" s="232" t="s">
        <v>996</v>
      </c>
      <c r="E42" s="225"/>
      <c r="F42" s="160"/>
      <c r="G42" s="369"/>
      <c r="H42" s="167">
        <f t="shared" si="0"/>
        <v>0</v>
      </c>
      <c r="I42" s="152">
        <f t="shared" si="1"/>
        <v>0</v>
      </c>
      <c r="J42" s="151">
        <f t="shared" si="2"/>
        <v>0</v>
      </c>
    </row>
    <row r="43" spans="2:10" s="72" customFormat="1" ht="12.75">
      <c r="B43" s="69" t="s">
        <v>213</v>
      </c>
      <c r="C43" s="93" t="s">
        <v>1006</v>
      </c>
      <c r="D43" s="232" t="s">
        <v>229</v>
      </c>
      <c r="E43" s="225"/>
      <c r="F43" s="160"/>
      <c r="G43" s="369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</row>
    <row r="44" spans="2:10" s="72" customFormat="1" ht="12.75">
      <c r="B44" s="69" t="s">
        <v>214</v>
      </c>
      <c r="C44" s="93" t="s">
        <v>1007</v>
      </c>
      <c r="D44" s="232" t="s">
        <v>996</v>
      </c>
      <c r="E44" s="225"/>
      <c r="F44" s="160"/>
      <c r="G44" s="369">
        <v>6</v>
      </c>
      <c r="H44" s="167">
        <f t="shared" si="0"/>
        <v>0</v>
      </c>
      <c r="I44" s="152">
        <f t="shared" si="1"/>
        <v>0</v>
      </c>
      <c r="J44" s="151">
        <f t="shared" si="2"/>
        <v>0</v>
      </c>
    </row>
    <row r="45" spans="2:10" s="72" customFormat="1" ht="12.75">
      <c r="B45" s="69" t="s">
        <v>215</v>
      </c>
      <c r="C45" s="93" t="s">
        <v>1017</v>
      </c>
      <c r="D45" s="232" t="s">
        <v>996</v>
      </c>
      <c r="E45" s="225"/>
      <c r="F45" s="160"/>
      <c r="G45" s="369">
        <v>6</v>
      </c>
      <c r="H45" s="167">
        <f t="shared" si="0"/>
        <v>0</v>
      </c>
      <c r="I45" s="152">
        <f t="shared" si="1"/>
        <v>0</v>
      </c>
      <c r="J45" s="151">
        <f t="shared" si="2"/>
        <v>0</v>
      </c>
    </row>
    <row r="46" spans="2:10" s="72" customFormat="1" ht="12.75">
      <c r="B46" s="69" t="s">
        <v>216</v>
      </c>
      <c r="C46" s="93" t="s">
        <v>1008</v>
      </c>
      <c r="D46" s="232" t="s">
        <v>996</v>
      </c>
      <c r="E46" s="225"/>
      <c r="F46" s="160"/>
      <c r="G46" s="369"/>
      <c r="H46" s="167">
        <f t="shared" si="0"/>
        <v>0</v>
      </c>
      <c r="I46" s="152">
        <f t="shared" si="1"/>
        <v>0</v>
      </c>
      <c r="J46" s="151">
        <f t="shared" si="2"/>
        <v>0</v>
      </c>
    </row>
    <row r="47" spans="2:10" s="72" customFormat="1" ht="12.75">
      <c r="B47" s="69" t="s">
        <v>217</v>
      </c>
      <c r="C47" s="93" t="s">
        <v>1009</v>
      </c>
      <c r="D47" s="232" t="s">
        <v>996</v>
      </c>
      <c r="E47" s="225"/>
      <c r="F47" s="160"/>
      <c r="G47" s="369"/>
      <c r="H47" s="167">
        <f t="shared" si="0"/>
        <v>0</v>
      </c>
      <c r="I47" s="152">
        <f t="shared" si="1"/>
        <v>0</v>
      </c>
      <c r="J47" s="151">
        <f t="shared" si="2"/>
        <v>0</v>
      </c>
    </row>
    <row r="48" spans="2:10" s="72" customFormat="1" ht="12.75">
      <c r="B48" s="69" t="s">
        <v>218</v>
      </c>
      <c r="C48" s="93" t="s">
        <v>1010</v>
      </c>
      <c r="D48" s="232" t="s">
        <v>996</v>
      </c>
      <c r="E48" s="225"/>
      <c r="F48" s="160"/>
      <c r="G48" s="369">
        <v>6</v>
      </c>
      <c r="H48" s="167">
        <f t="shared" si="0"/>
        <v>0</v>
      </c>
      <c r="I48" s="152">
        <f t="shared" si="1"/>
        <v>0</v>
      </c>
      <c r="J48" s="151">
        <f t="shared" si="2"/>
        <v>0</v>
      </c>
    </row>
    <row r="49" spans="2:10" s="72" customFormat="1" ht="12.75">
      <c r="B49" s="69" t="s">
        <v>219</v>
      </c>
      <c r="C49" s="93" t="s">
        <v>1018</v>
      </c>
      <c r="D49" s="232" t="s">
        <v>996</v>
      </c>
      <c r="E49" s="225"/>
      <c r="F49" s="160"/>
      <c r="G49" s="369">
        <v>6</v>
      </c>
      <c r="H49" s="167">
        <f t="shared" si="0"/>
        <v>0</v>
      </c>
      <c r="I49" s="152">
        <f t="shared" si="1"/>
        <v>0</v>
      </c>
      <c r="J49" s="151">
        <f t="shared" si="2"/>
        <v>0</v>
      </c>
    </row>
    <row r="50" spans="2:10" s="72" customFormat="1" ht="12.75">
      <c r="B50" s="69" t="s">
        <v>220</v>
      </c>
      <c r="C50" s="93" t="s">
        <v>1011</v>
      </c>
      <c r="D50" s="232" t="s">
        <v>996</v>
      </c>
      <c r="E50" s="225"/>
      <c r="F50" s="160"/>
      <c r="G50" s="369"/>
      <c r="H50" s="167">
        <f t="shared" si="0"/>
        <v>0</v>
      </c>
      <c r="I50" s="152">
        <f t="shared" si="1"/>
        <v>0</v>
      </c>
      <c r="J50" s="151">
        <f t="shared" si="2"/>
        <v>0</v>
      </c>
    </row>
    <row r="51" spans="2:10" s="72" customFormat="1" ht="12.75">
      <c r="B51" s="69" t="s">
        <v>221</v>
      </c>
      <c r="C51" s="93" t="s">
        <v>1012</v>
      </c>
      <c r="D51" s="232" t="s">
        <v>996</v>
      </c>
      <c r="E51" s="225"/>
      <c r="F51" s="160"/>
      <c r="G51" s="369">
        <v>6</v>
      </c>
      <c r="H51" s="167">
        <f t="shared" si="0"/>
        <v>0</v>
      </c>
      <c r="I51" s="152">
        <f t="shared" si="1"/>
        <v>0</v>
      </c>
      <c r="J51" s="151">
        <f t="shared" si="2"/>
        <v>0</v>
      </c>
    </row>
    <row r="52" spans="2:10" s="72" customFormat="1" ht="12.75">
      <c r="B52" s="69" t="s">
        <v>222</v>
      </c>
      <c r="C52" s="93" t="s">
        <v>1013</v>
      </c>
      <c r="D52" s="232" t="s">
        <v>996</v>
      </c>
      <c r="E52" s="225"/>
      <c r="F52" s="160"/>
      <c r="G52" s="369">
        <v>6</v>
      </c>
      <c r="H52" s="167">
        <f t="shared" si="0"/>
        <v>0</v>
      </c>
      <c r="I52" s="152">
        <f t="shared" si="1"/>
        <v>0</v>
      </c>
      <c r="J52" s="151">
        <f t="shared" si="2"/>
        <v>0</v>
      </c>
    </row>
    <row r="53" spans="2:10" s="72" customFormat="1" ht="12.75">
      <c r="B53" s="69" t="s">
        <v>223</v>
      </c>
      <c r="C53" s="93" t="s">
        <v>1014</v>
      </c>
      <c r="D53" s="232" t="s">
        <v>996</v>
      </c>
      <c r="E53" s="225"/>
      <c r="F53" s="160"/>
      <c r="G53" s="369">
        <v>3</v>
      </c>
      <c r="H53" s="167">
        <f t="shared" si="0"/>
        <v>0</v>
      </c>
      <c r="I53" s="152">
        <f t="shared" si="1"/>
        <v>0</v>
      </c>
      <c r="J53" s="151">
        <f t="shared" si="2"/>
        <v>0</v>
      </c>
    </row>
    <row r="54" spans="2:10" s="72" customFormat="1" ht="12.75">
      <c r="B54" s="69" t="s">
        <v>224</v>
      </c>
      <c r="C54" s="93" t="s">
        <v>1015</v>
      </c>
      <c r="D54" s="232" t="s">
        <v>996</v>
      </c>
      <c r="E54" s="225"/>
      <c r="F54" s="160"/>
      <c r="G54" s="369"/>
      <c r="H54" s="167">
        <f t="shared" si="0"/>
        <v>0</v>
      </c>
      <c r="I54" s="152">
        <f t="shared" si="1"/>
        <v>0</v>
      </c>
      <c r="J54" s="151">
        <f t="shared" si="2"/>
        <v>0</v>
      </c>
    </row>
    <row r="55" spans="2:10" s="72" customFormat="1" ht="12.75">
      <c r="B55" s="69" t="s">
        <v>225</v>
      </c>
      <c r="C55" s="93" t="s">
        <v>1019</v>
      </c>
      <c r="D55" s="232" t="s">
        <v>996</v>
      </c>
      <c r="E55" s="225"/>
      <c r="F55" s="160"/>
      <c r="G55" s="369">
        <v>5</v>
      </c>
      <c r="H55" s="167">
        <f t="shared" si="0"/>
        <v>0</v>
      </c>
      <c r="I55" s="152">
        <f t="shared" si="1"/>
        <v>0</v>
      </c>
      <c r="J55" s="151">
        <f t="shared" si="2"/>
        <v>0</v>
      </c>
    </row>
    <row r="56" spans="2:10" s="72" customFormat="1" ht="12.75">
      <c r="B56" s="69" t="s">
        <v>226</v>
      </c>
      <c r="C56" s="93" t="s">
        <v>1020</v>
      </c>
      <c r="D56" s="232" t="s">
        <v>996</v>
      </c>
      <c r="E56" s="225"/>
      <c r="F56" s="160"/>
      <c r="G56" s="369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</row>
    <row r="57" spans="2:10" s="72" customFormat="1" ht="12.75">
      <c r="B57" s="69" t="s">
        <v>633</v>
      </c>
      <c r="C57" s="93" t="s">
        <v>1021</v>
      </c>
      <c r="D57" s="232" t="s">
        <v>996</v>
      </c>
      <c r="E57" s="225"/>
      <c r="F57" s="160"/>
      <c r="G57" s="369"/>
      <c r="H57" s="167">
        <f t="shared" si="3"/>
        <v>0</v>
      </c>
      <c r="I57" s="152">
        <f t="shared" si="4"/>
        <v>0</v>
      </c>
      <c r="J57" s="151">
        <f t="shared" si="5"/>
        <v>0</v>
      </c>
    </row>
    <row r="58" spans="2:10" s="72" customFormat="1" ht="12.75">
      <c r="B58" s="69" t="s">
        <v>634</v>
      </c>
      <c r="C58" s="93" t="s">
        <v>1022</v>
      </c>
      <c r="D58" s="232" t="s">
        <v>996</v>
      </c>
      <c r="E58" s="225"/>
      <c r="F58" s="160"/>
      <c r="G58" s="369">
        <v>80</v>
      </c>
      <c r="H58" s="167">
        <f t="shared" si="3"/>
        <v>0</v>
      </c>
      <c r="I58" s="152">
        <f t="shared" si="4"/>
        <v>0</v>
      </c>
      <c r="J58" s="151">
        <f t="shared" si="5"/>
        <v>0</v>
      </c>
    </row>
    <row r="59" spans="2:10" s="72" customFormat="1" ht="12.75">
      <c r="B59" s="69" t="s">
        <v>635</v>
      </c>
      <c r="C59" s="93" t="s">
        <v>1023</v>
      </c>
      <c r="D59" s="232" t="s">
        <v>996</v>
      </c>
      <c r="E59" s="225"/>
      <c r="F59" s="160"/>
      <c r="G59" s="369"/>
      <c r="H59" s="167">
        <f t="shared" si="3"/>
        <v>0</v>
      </c>
      <c r="I59" s="152">
        <f t="shared" si="4"/>
        <v>0</v>
      </c>
      <c r="J59" s="151">
        <f t="shared" si="5"/>
        <v>0</v>
      </c>
    </row>
    <row r="60" spans="2:10" s="72" customFormat="1" ht="12.75">
      <c r="B60" s="69" t="s">
        <v>636</v>
      </c>
      <c r="C60" s="93" t="s">
        <v>1024</v>
      </c>
      <c r="D60" s="232" t="s">
        <v>996</v>
      </c>
      <c r="E60" s="225"/>
      <c r="F60" s="160"/>
      <c r="G60" s="369">
        <v>80</v>
      </c>
      <c r="H60" s="167">
        <f t="shared" si="3"/>
        <v>0</v>
      </c>
      <c r="I60" s="152">
        <f t="shared" si="4"/>
        <v>0</v>
      </c>
      <c r="J60" s="151">
        <f t="shared" si="5"/>
        <v>0</v>
      </c>
    </row>
    <row r="61" spans="2:10" s="130" customFormat="1" ht="13.5" thickBot="1">
      <c r="B61" s="69" t="s">
        <v>1051</v>
      </c>
      <c r="C61" s="93" t="s">
        <v>1052</v>
      </c>
      <c r="D61" s="232" t="s">
        <v>996</v>
      </c>
      <c r="E61" s="225"/>
      <c r="F61" s="160"/>
      <c r="G61" s="369">
        <v>2</v>
      </c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0" ht="15.75" thickBot="1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9.5" thickBot="1">
      <c r="B63" s="500" t="s">
        <v>707</v>
      </c>
      <c r="C63" s="501"/>
      <c r="D63" s="233"/>
      <c r="E63" s="59"/>
      <c r="F63" s="59"/>
      <c r="G63" s="222">
        <f>SUM(G12:G61)</f>
        <v>2915</v>
      </c>
      <c r="H63" s="189">
        <f>SUM(H12:H61)</f>
        <v>0</v>
      </c>
      <c r="I63" s="229">
        <f>SUM(I12:I61)</f>
        <v>0</v>
      </c>
      <c r="J63" s="191">
        <f>SUM(J12:J61)</f>
        <v>0</v>
      </c>
    </row>
    <row r="64" ht="15">
      <c r="B64" s="52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2:B4"/>
    <mergeCell ref="C2:F2"/>
    <mergeCell ref="H2:J2"/>
    <mergeCell ref="C3:F3"/>
    <mergeCell ref="H3:J3"/>
    <mergeCell ref="C4:F4"/>
    <mergeCell ref="H4:J4"/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.75" thickBot="1"/>
    <row r="2" spans="2:9" ht="21.75" thickBot="1">
      <c r="B2" s="542" t="s">
        <v>230</v>
      </c>
      <c r="C2" s="519" t="str">
        <f>Technologie!D61</f>
        <v>Extra položky</v>
      </c>
      <c r="D2" s="520"/>
      <c r="E2" s="520"/>
      <c r="F2" s="40" t="str">
        <f>'Celkem  Nab+Tech'!G2</f>
        <v>Firma</v>
      </c>
      <c r="G2" s="545" t="str">
        <f>Technologie!G2</f>
        <v>XY</v>
      </c>
      <c r="H2" s="546"/>
      <c r="I2" s="547"/>
    </row>
    <row r="3" spans="2:9" ht="16.5" customHeight="1" thickBot="1">
      <c r="B3" s="543"/>
      <c r="C3" s="612"/>
      <c r="D3" s="613"/>
      <c r="E3" s="613"/>
      <c r="F3" s="40" t="str">
        <f>'Celkem  Nab+Tech'!G3</f>
        <v>Projekt</v>
      </c>
      <c r="G3" s="545" t="str">
        <f>Technologie!G3</f>
        <v>Makro  České Budějovice - remodelling chlazení</v>
      </c>
      <c r="H3" s="546"/>
      <c r="I3" s="547"/>
    </row>
    <row r="4" spans="2:9" ht="16.5" customHeight="1" thickBot="1">
      <c r="B4" s="544"/>
      <c r="C4" s="594"/>
      <c r="D4" s="595"/>
      <c r="E4" s="595"/>
      <c r="F4" s="40" t="str">
        <f>'Celkem  Nab+Tech'!G4</f>
        <v>Datum nabídky</v>
      </c>
      <c r="G4" s="575" t="str">
        <f>Technologie!G4</f>
        <v>XX.XX.2021</v>
      </c>
      <c r="H4" s="576"/>
      <c r="I4" s="577"/>
    </row>
    <row r="5" spans="2:9" s="72" customFormat="1" ht="12.75">
      <c r="B5" s="522" t="s">
        <v>1053</v>
      </c>
      <c r="C5" s="524"/>
      <c r="D5" s="524"/>
      <c r="E5" s="524"/>
      <c r="F5" s="524"/>
      <c r="G5" s="524"/>
      <c r="H5" s="524"/>
      <c r="I5" s="525"/>
    </row>
    <row r="6" spans="2:9" s="72" customFormat="1" ht="14.45" customHeight="1">
      <c r="B6" s="526"/>
      <c r="C6" s="523"/>
      <c r="D6" s="523"/>
      <c r="E6" s="523"/>
      <c r="F6" s="523"/>
      <c r="G6" s="523"/>
      <c r="H6" s="523"/>
      <c r="I6" s="527"/>
    </row>
    <row r="7" spans="2:9" s="72" customFormat="1" ht="12.75">
      <c r="B7" s="526"/>
      <c r="C7" s="523"/>
      <c r="D7" s="523"/>
      <c r="E7" s="523"/>
      <c r="F7" s="523"/>
      <c r="G7" s="523"/>
      <c r="H7" s="523"/>
      <c r="I7" s="527"/>
    </row>
    <row r="8" spans="2:9" s="72" customFormat="1" ht="13.5" thickBot="1">
      <c r="B8" s="528"/>
      <c r="C8" s="529"/>
      <c r="D8" s="529"/>
      <c r="E8" s="529"/>
      <c r="F8" s="529"/>
      <c r="G8" s="529"/>
      <c r="H8" s="529"/>
      <c r="I8" s="530"/>
    </row>
    <row r="9" spans="2:9" s="9" customFormat="1" ht="15">
      <c r="B9" s="562" t="s">
        <v>85</v>
      </c>
      <c r="C9" s="564" t="s">
        <v>739</v>
      </c>
      <c r="D9" s="415" t="s">
        <v>742</v>
      </c>
      <c r="E9" s="415" t="s">
        <v>688</v>
      </c>
      <c r="F9" s="536" t="s">
        <v>685</v>
      </c>
      <c r="G9" s="414" t="s">
        <v>686</v>
      </c>
      <c r="H9" s="517" t="s">
        <v>697</v>
      </c>
      <c r="I9" s="518"/>
    </row>
    <row r="10" spans="2:9" s="9" customFormat="1" ht="15.75" thickBot="1">
      <c r="B10" s="563"/>
      <c r="C10" s="565"/>
      <c r="D10" s="416" t="s">
        <v>743</v>
      </c>
      <c r="E10" s="416" t="s">
        <v>743</v>
      </c>
      <c r="F10" s="537"/>
      <c r="G10" s="416" t="s">
        <v>743</v>
      </c>
      <c r="H10" s="67" t="s">
        <v>687</v>
      </c>
      <c r="I10" s="68" t="s">
        <v>688</v>
      </c>
    </row>
    <row r="11" spans="2:9" s="72" customFormat="1" ht="12.75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2.75">
      <c r="B12" s="126" t="s">
        <v>604</v>
      </c>
      <c r="C12" s="112"/>
      <c r="D12" s="388"/>
      <c r="E12" s="388"/>
      <c r="F12" s="387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2.75">
      <c r="B13" s="126" t="s">
        <v>605</v>
      </c>
      <c r="C13" s="112"/>
      <c r="D13" s="388"/>
      <c r="E13" s="388"/>
      <c r="F13" s="387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2.75">
      <c r="B14" s="126" t="s">
        <v>606</v>
      </c>
      <c r="C14" s="112"/>
      <c r="D14" s="388"/>
      <c r="E14" s="388"/>
      <c r="F14" s="387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2.75">
      <c r="B15" s="126" t="s">
        <v>607</v>
      </c>
      <c r="C15" s="112"/>
      <c r="D15" s="388"/>
      <c r="E15" s="388"/>
      <c r="F15" s="387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2.75">
      <c r="B16" s="126" t="s">
        <v>608</v>
      </c>
      <c r="C16" s="112"/>
      <c r="D16" s="388"/>
      <c r="E16" s="388"/>
      <c r="F16" s="387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2.75">
      <c r="B17" s="126" t="s">
        <v>609</v>
      </c>
      <c r="C17" s="112"/>
      <c r="D17" s="388"/>
      <c r="E17" s="388"/>
      <c r="F17" s="387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2.75">
      <c r="B18" s="126" t="s">
        <v>610</v>
      </c>
      <c r="C18" s="112"/>
      <c r="D18" s="388"/>
      <c r="E18" s="388"/>
      <c r="F18" s="387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2.75">
      <c r="B19" s="126" t="s">
        <v>611</v>
      </c>
      <c r="C19" s="112"/>
      <c r="D19" s="388"/>
      <c r="E19" s="388"/>
      <c r="F19" s="387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2.75">
      <c r="B20" s="126" t="s">
        <v>612</v>
      </c>
      <c r="C20" s="112"/>
      <c r="D20" s="388"/>
      <c r="E20" s="388"/>
      <c r="F20" s="387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2.75">
      <c r="B21" s="126" t="s">
        <v>613</v>
      </c>
      <c r="C21" s="112"/>
      <c r="D21" s="388"/>
      <c r="E21" s="388"/>
      <c r="F21" s="387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2.75">
      <c r="B22" s="126" t="s">
        <v>614</v>
      </c>
      <c r="C22" s="112"/>
      <c r="D22" s="388"/>
      <c r="E22" s="388"/>
      <c r="F22" s="387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2.75">
      <c r="B23" s="126" t="s">
        <v>615</v>
      </c>
      <c r="C23" s="112"/>
      <c r="D23" s="388"/>
      <c r="E23" s="388"/>
      <c r="F23" s="387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2.75">
      <c r="B24" s="126" t="s">
        <v>616</v>
      </c>
      <c r="C24" s="112"/>
      <c r="D24" s="388"/>
      <c r="E24" s="388"/>
      <c r="F24" s="387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2.75">
      <c r="B25" s="126" t="s">
        <v>617</v>
      </c>
      <c r="C25" s="112"/>
      <c r="D25" s="388"/>
      <c r="E25" s="388"/>
      <c r="F25" s="387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2.75">
      <c r="B26" s="126" t="s">
        <v>618</v>
      </c>
      <c r="C26" s="112"/>
      <c r="D26" s="388"/>
      <c r="E26" s="388"/>
      <c r="F26" s="387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2.75">
      <c r="B27" s="126" t="s">
        <v>619</v>
      </c>
      <c r="C27" s="112"/>
      <c r="D27" s="388"/>
      <c r="E27" s="388"/>
      <c r="F27" s="387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2.75">
      <c r="B28" s="126" t="s">
        <v>620</v>
      </c>
      <c r="C28" s="112"/>
      <c r="D28" s="388"/>
      <c r="E28" s="388"/>
      <c r="F28" s="387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2.75">
      <c r="B29" s="126" t="s">
        <v>621</v>
      </c>
      <c r="C29" s="112"/>
      <c r="D29" s="388"/>
      <c r="E29" s="388"/>
      <c r="F29" s="387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2.75">
      <c r="B30" s="126" t="s">
        <v>622</v>
      </c>
      <c r="C30" s="112"/>
      <c r="D30" s="388"/>
      <c r="E30" s="388"/>
      <c r="F30" s="387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2.75">
      <c r="B31" s="126" t="s">
        <v>623</v>
      </c>
      <c r="C31" s="112"/>
      <c r="D31" s="388"/>
      <c r="E31" s="388"/>
      <c r="F31" s="387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2.75">
      <c r="B32" s="126" t="s">
        <v>624</v>
      </c>
      <c r="C32" s="112"/>
      <c r="D32" s="388"/>
      <c r="E32" s="388"/>
      <c r="F32" s="387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2.75">
      <c r="B33" s="126" t="s">
        <v>625</v>
      </c>
      <c r="C33" s="112"/>
      <c r="D33" s="388"/>
      <c r="E33" s="388"/>
      <c r="F33" s="387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2.75">
      <c r="B34" s="126" t="s">
        <v>626</v>
      </c>
      <c r="C34" s="112"/>
      <c r="D34" s="388"/>
      <c r="E34" s="388"/>
      <c r="F34" s="387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2.75">
      <c r="B35" s="126" t="s">
        <v>627</v>
      </c>
      <c r="C35" s="112"/>
      <c r="D35" s="388"/>
      <c r="E35" s="388"/>
      <c r="F35" s="387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2.75">
      <c r="B36" s="126" t="s">
        <v>628</v>
      </c>
      <c r="C36" s="112"/>
      <c r="D36" s="388"/>
      <c r="E36" s="388"/>
      <c r="F36" s="387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2.75">
      <c r="B37" s="126" t="s">
        <v>629</v>
      </c>
      <c r="C37" s="112"/>
      <c r="D37" s="388"/>
      <c r="E37" s="388"/>
      <c r="F37" s="387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2.75">
      <c r="B38" s="126" t="s">
        <v>630</v>
      </c>
      <c r="C38" s="112"/>
      <c r="D38" s="388"/>
      <c r="E38" s="388"/>
      <c r="F38" s="387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2.75">
      <c r="B39" s="126" t="s">
        <v>631</v>
      </c>
      <c r="C39" s="112"/>
      <c r="D39" s="388"/>
      <c r="E39" s="388"/>
      <c r="F39" s="387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2.75">
      <c r="B40" s="126" t="s">
        <v>632</v>
      </c>
      <c r="C40" s="112"/>
      <c r="D40" s="80"/>
      <c r="E40" s="162"/>
      <c r="F40" s="387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2.75">
      <c r="B41" s="126" t="s">
        <v>603</v>
      </c>
      <c r="C41" s="112"/>
      <c r="D41" s="80"/>
      <c r="E41" s="162"/>
      <c r="F41" s="387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3.5" thickBot="1">
      <c r="B42" s="127"/>
      <c r="C42" s="74"/>
      <c r="D42" s="81"/>
      <c r="E42" s="165"/>
      <c r="F42" s="82"/>
      <c r="G42" s="168"/>
      <c r="H42" s="154"/>
      <c r="I42" s="153"/>
    </row>
    <row r="43" spans="2:7" ht="15.75" thickBot="1">
      <c r="B43" s="45"/>
      <c r="C43" s="46"/>
      <c r="D43" s="48"/>
      <c r="E43" s="49"/>
      <c r="F43" s="50"/>
      <c r="G43" s="51"/>
    </row>
    <row r="44" spans="2:9" ht="19.5" thickBot="1">
      <c r="B44" s="500" t="s">
        <v>707</v>
      </c>
      <c r="C44" s="501"/>
      <c r="D44" s="501"/>
      <c r="E44" s="502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2:B4"/>
    <mergeCell ref="G2:I2"/>
    <mergeCell ref="G3:I3"/>
    <mergeCell ref="G4:I4"/>
    <mergeCell ref="C2:E2"/>
    <mergeCell ref="C3:E3"/>
    <mergeCell ref="C4:E4"/>
    <mergeCell ref="B44:E4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5"/>
  <sheetViews>
    <sheetView workbookViewId="0" topLeftCell="A1"/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customHeight="1" thickBot="1">
      <c r="B2" s="533" t="s">
        <v>138</v>
      </c>
      <c r="C2" s="519" t="str">
        <f>Nábytek!D9</f>
        <v>Chladicí regály Mléko</v>
      </c>
      <c r="D2" s="520"/>
      <c r="E2" s="520"/>
      <c r="F2" s="521"/>
      <c r="G2" s="538" t="str">
        <f>'Celkem  Nab+Tech'!G2</f>
        <v>Firma</v>
      </c>
      <c r="H2" s="539"/>
      <c r="I2" s="509" t="str">
        <f>Nábytek!H2</f>
        <v>XY</v>
      </c>
      <c r="J2" s="510"/>
      <c r="K2" s="511"/>
    </row>
    <row r="3" spans="2:11" ht="16.5" thickBot="1">
      <c r="B3" s="534"/>
      <c r="C3" s="264" t="s">
        <v>736</v>
      </c>
      <c r="D3" s="494"/>
      <c r="E3" s="494"/>
      <c r="F3" s="495"/>
      <c r="G3" s="498" t="str">
        <f>'Celkem  Nab+Tech'!G3</f>
        <v>Projekt</v>
      </c>
      <c r="H3" s="499"/>
      <c r="I3" s="509" t="str">
        <f>Nábytek!H3</f>
        <v>Makro  České Budějovice - remodelling chlazení</v>
      </c>
      <c r="J3" s="512"/>
      <c r="K3" s="513"/>
    </row>
    <row r="4" spans="2:11" ht="16.5" thickBot="1">
      <c r="B4" s="535"/>
      <c r="C4" s="265" t="s">
        <v>737</v>
      </c>
      <c r="D4" s="496"/>
      <c r="E4" s="496"/>
      <c r="F4" s="497"/>
      <c r="G4" s="498" t="str">
        <f>'Celkem  Nab+Tech'!G4</f>
        <v>Datum nabídky</v>
      </c>
      <c r="H4" s="499"/>
      <c r="I4" s="514" t="str">
        <f>Nábytek!H4</f>
        <v>XX.XX.2021</v>
      </c>
      <c r="J4" s="515"/>
      <c r="K4" s="516"/>
    </row>
    <row r="5" spans="2:11" s="72" customFormat="1" ht="14.45" customHeight="1">
      <c r="B5" s="522" t="s">
        <v>808</v>
      </c>
      <c r="C5" s="523"/>
      <c r="D5" s="523"/>
      <c r="E5" s="523"/>
      <c r="F5" s="523"/>
      <c r="G5" s="524"/>
      <c r="H5" s="524"/>
      <c r="I5" s="524"/>
      <c r="J5" s="524"/>
      <c r="K5" s="525"/>
    </row>
    <row r="6" spans="2:11" s="72" customFormat="1" ht="12.75">
      <c r="B6" s="526" t="s">
        <v>1110</v>
      </c>
      <c r="C6" s="523"/>
      <c r="D6" s="523"/>
      <c r="E6" s="523"/>
      <c r="F6" s="523"/>
      <c r="G6" s="523"/>
      <c r="H6" s="523"/>
      <c r="I6" s="523"/>
      <c r="J6" s="523"/>
      <c r="K6" s="527"/>
    </row>
    <row r="7" spans="2:11" s="72" customFormat="1" ht="12.75">
      <c r="B7" s="526" t="s">
        <v>1121</v>
      </c>
      <c r="C7" s="523"/>
      <c r="D7" s="523"/>
      <c r="E7" s="523"/>
      <c r="F7" s="523"/>
      <c r="G7" s="523"/>
      <c r="H7" s="523"/>
      <c r="I7" s="523"/>
      <c r="J7" s="523"/>
      <c r="K7" s="527"/>
    </row>
    <row r="8" spans="2:11" s="72" customFormat="1" ht="15" customHeight="1" thickBot="1">
      <c r="B8" s="528" t="s">
        <v>738</v>
      </c>
      <c r="C8" s="529"/>
      <c r="D8" s="529"/>
      <c r="E8" s="529"/>
      <c r="F8" s="529"/>
      <c r="G8" s="529"/>
      <c r="H8" s="529"/>
      <c r="I8" s="529"/>
      <c r="J8" s="529"/>
      <c r="K8" s="530"/>
    </row>
    <row r="9" spans="2:11" s="9" customFormat="1" ht="15">
      <c r="B9" s="531" t="s">
        <v>16</v>
      </c>
      <c r="C9" s="536" t="s">
        <v>739</v>
      </c>
      <c r="D9" s="536" t="s">
        <v>740</v>
      </c>
      <c r="E9" s="105" t="s">
        <v>741</v>
      </c>
      <c r="F9" s="105" t="s">
        <v>742</v>
      </c>
      <c r="G9" s="228" t="s">
        <v>688</v>
      </c>
      <c r="H9" s="536" t="s">
        <v>685</v>
      </c>
      <c r="I9" s="38" t="s">
        <v>686</v>
      </c>
      <c r="J9" s="517" t="s">
        <v>697</v>
      </c>
      <c r="K9" s="518"/>
    </row>
    <row r="10" spans="2:11" s="9" customFormat="1" ht="15.75" thickBot="1">
      <c r="B10" s="532"/>
      <c r="C10" s="537"/>
      <c r="D10" s="537"/>
      <c r="E10" s="106" t="s">
        <v>27</v>
      </c>
      <c r="F10" s="106" t="s">
        <v>743</v>
      </c>
      <c r="G10" s="391" t="s">
        <v>743</v>
      </c>
      <c r="H10" s="537"/>
      <c r="I10" s="391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43</v>
      </c>
      <c r="C12" s="143" t="s">
        <v>745</v>
      </c>
      <c r="D12" s="113"/>
      <c r="E12" s="114">
        <v>1250</v>
      </c>
      <c r="F12" s="43"/>
      <c r="G12" s="160"/>
      <c r="H12" s="364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2.75">
      <c r="B13" s="272" t="s">
        <v>44</v>
      </c>
      <c r="C13" s="143" t="s">
        <v>746</v>
      </c>
      <c r="D13" s="113"/>
      <c r="E13" s="114">
        <v>1875</v>
      </c>
      <c r="F13" s="43"/>
      <c r="G13" s="160"/>
      <c r="H13" s="364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2.75">
      <c r="B14" s="272" t="s">
        <v>45</v>
      </c>
      <c r="C14" s="143" t="s">
        <v>747</v>
      </c>
      <c r="D14" s="113"/>
      <c r="E14" s="114">
        <v>2500</v>
      </c>
      <c r="F14" s="43"/>
      <c r="G14" s="160"/>
      <c r="H14" s="364">
        <v>14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2.75">
      <c r="B15" s="272" t="s">
        <v>46</v>
      </c>
      <c r="C15" s="143" t="s">
        <v>748</v>
      </c>
      <c r="D15" s="113"/>
      <c r="E15" s="114">
        <v>3750</v>
      </c>
      <c r="F15" s="43"/>
      <c r="G15" s="160"/>
      <c r="H15" s="364">
        <v>23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4"/>
      <c r="I16" s="167"/>
      <c r="J16" s="152"/>
      <c r="K16" s="151"/>
    </row>
    <row r="17" spans="2:11" s="72" customFormat="1" ht="12.75">
      <c r="B17" s="272" t="s">
        <v>47</v>
      </c>
      <c r="C17" s="143" t="s">
        <v>750</v>
      </c>
      <c r="D17" s="115"/>
      <c r="E17" s="114"/>
      <c r="F17" s="43"/>
      <c r="G17" s="224"/>
      <c r="H17" s="364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2.75">
      <c r="B18" s="272" t="s">
        <v>48</v>
      </c>
      <c r="C18" s="143" t="s">
        <v>751</v>
      </c>
      <c r="D18" s="113"/>
      <c r="E18" s="114"/>
      <c r="F18" s="43"/>
      <c r="G18" s="225"/>
      <c r="H18" s="364">
        <v>1</v>
      </c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2.75">
      <c r="B19" s="272" t="s">
        <v>49</v>
      </c>
      <c r="C19" s="143" t="s">
        <v>752</v>
      </c>
      <c r="D19" s="115"/>
      <c r="E19" s="114"/>
      <c r="F19" s="43"/>
      <c r="G19" s="225"/>
      <c r="H19" s="364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2.75">
      <c r="B20" s="272" t="s">
        <v>50</v>
      </c>
      <c r="C20" s="143" t="s">
        <v>753</v>
      </c>
      <c r="D20" s="113"/>
      <c r="E20" s="114"/>
      <c r="F20" s="43"/>
      <c r="G20" s="225"/>
      <c r="H20" s="364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2.75">
      <c r="B21" s="272" t="s">
        <v>51</v>
      </c>
      <c r="C21" s="143" t="s">
        <v>754</v>
      </c>
      <c r="D21" s="115" t="s">
        <v>756</v>
      </c>
      <c r="E21" s="116"/>
      <c r="F21" s="43"/>
      <c r="G21" s="225"/>
      <c r="H21" s="364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2.75">
      <c r="B22" s="272" t="s">
        <v>52</v>
      </c>
      <c r="C22" s="143" t="s">
        <v>755</v>
      </c>
      <c r="D22" s="115" t="s">
        <v>756</v>
      </c>
      <c r="E22" s="116"/>
      <c r="F22" s="43"/>
      <c r="G22" s="225"/>
      <c r="H22" s="364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2.75">
      <c r="B23" s="272" t="s">
        <v>53</v>
      </c>
      <c r="C23" s="112" t="s">
        <v>757</v>
      </c>
      <c r="D23" s="115"/>
      <c r="E23" s="116"/>
      <c r="F23" s="43"/>
      <c r="G23" s="225"/>
      <c r="H23" s="364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2.75">
      <c r="B24" s="272" t="s">
        <v>54</v>
      </c>
      <c r="C24" s="112" t="s">
        <v>758</v>
      </c>
      <c r="D24" s="115"/>
      <c r="E24" s="116"/>
      <c r="F24" s="43"/>
      <c r="G24" s="225"/>
      <c r="H24" s="364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2.75">
      <c r="B25" s="272" t="s">
        <v>55</v>
      </c>
      <c r="C25" s="143" t="s">
        <v>759</v>
      </c>
      <c r="D25" s="113"/>
      <c r="E25" s="116"/>
      <c r="F25" s="43"/>
      <c r="G25" s="225"/>
      <c r="H25" s="364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2.75">
      <c r="B26" s="272"/>
      <c r="C26" s="412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2.75">
      <c r="B27" s="272" t="s">
        <v>56</v>
      </c>
      <c r="C27" s="112" t="s">
        <v>760</v>
      </c>
      <c r="D27" s="113"/>
      <c r="E27" s="116"/>
      <c r="F27" s="43"/>
      <c r="G27" s="224"/>
      <c r="H27" s="364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2.75">
      <c r="B28" s="272" t="s">
        <v>57</v>
      </c>
      <c r="C28" s="112" t="s">
        <v>761</v>
      </c>
      <c r="D28" s="113"/>
      <c r="E28" s="116"/>
      <c r="F28" s="43"/>
      <c r="G28" s="225"/>
      <c r="H28" s="364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2.75">
      <c r="B29" s="272" t="s">
        <v>58</v>
      </c>
      <c r="C29" s="112" t="s">
        <v>762</v>
      </c>
      <c r="D29" s="113"/>
      <c r="E29" s="116"/>
      <c r="F29" s="43"/>
      <c r="G29" s="225"/>
      <c r="H29" s="364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2.75">
      <c r="B30" s="272" t="s">
        <v>59</v>
      </c>
      <c r="C30" s="112" t="s">
        <v>763</v>
      </c>
      <c r="D30" s="113"/>
      <c r="E30" s="116"/>
      <c r="F30" s="43"/>
      <c r="G30" s="225"/>
      <c r="H30" s="364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2.75">
      <c r="B31" s="272" t="s">
        <v>60</v>
      </c>
      <c r="C31" s="143" t="s">
        <v>764</v>
      </c>
      <c r="D31" s="113"/>
      <c r="E31" s="116"/>
      <c r="F31" s="43"/>
      <c r="G31" s="225"/>
      <c r="H31" s="364">
        <v>6</v>
      </c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2.75">
      <c r="B32" s="272" t="s">
        <v>61</v>
      </c>
      <c r="C32" s="143" t="s">
        <v>765</v>
      </c>
      <c r="D32" s="115" t="s">
        <v>815</v>
      </c>
      <c r="E32" s="118" t="s">
        <v>86</v>
      </c>
      <c r="F32" s="43"/>
      <c r="G32" s="225"/>
      <c r="H32" s="364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2.75">
      <c r="B33" s="272" t="s">
        <v>62</v>
      </c>
      <c r="C33" s="143" t="s">
        <v>765</v>
      </c>
      <c r="D33" s="115" t="s">
        <v>815</v>
      </c>
      <c r="E33" s="118" t="s">
        <v>87</v>
      </c>
      <c r="F33" s="43"/>
      <c r="G33" s="225"/>
      <c r="H33" s="364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2.75">
      <c r="B34" s="272" t="s">
        <v>63</v>
      </c>
      <c r="C34" s="143" t="s">
        <v>765</v>
      </c>
      <c r="D34" s="115" t="s">
        <v>815</v>
      </c>
      <c r="E34" s="118" t="s">
        <v>88</v>
      </c>
      <c r="F34" s="43"/>
      <c r="G34" s="225"/>
      <c r="H34" s="364">
        <v>14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2.75">
      <c r="B35" s="272" t="s">
        <v>64</v>
      </c>
      <c r="C35" s="143" t="s">
        <v>765</v>
      </c>
      <c r="D35" s="115" t="s">
        <v>815</v>
      </c>
      <c r="E35" s="118" t="s">
        <v>89</v>
      </c>
      <c r="F35" s="43"/>
      <c r="G35" s="225"/>
      <c r="H35" s="364">
        <v>23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2.75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2.75">
      <c r="B37" s="272" t="s">
        <v>65</v>
      </c>
      <c r="C37" s="121" t="s">
        <v>767</v>
      </c>
      <c r="D37" s="122" t="s">
        <v>768</v>
      </c>
      <c r="E37" s="123"/>
      <c r="F37" s="43"/>
      <c r="G37" s="224"/>
      <c r="H37" s="364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2.75">
      <c r="B38" s="272" t="s">
        <v>66</v>
      </c>
      <c r="C38" s="121" t="s">
        <v>769</v>
      </c>
      <c r="D38" s="122" t="s">
        <v>768</v>
      </c>
      <c r="E38" s="123"/>
      <c r="F38" s="43"/>
      <c r="G38" s="225"/>
      <c r="H38" s="364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2.75">
      <c r="B39" s="272" t="s">
        <v>67</v>
      </c>
      <c r="C39" s="121" t="s">
        <v>770</v>
      </c>
      <c r="D39" s="122" t="s">
        <v>768</v>
      </c>
      <c r="E39" s="123"/>
      <c r="F39" s="43"/>
      <c r="G39" s="225"/>
      <c r="H39" s="364">
        <v>56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2.75">
      <c r="B40" s="272" t="s">
        <v>68</v>
      </c>
      <c r="C40" s="121" t="s">
        <v>771</v>
      </c>
      <c r="D40" s="122" t="s">
        <v>768</v>
      </c>
      <c r="E40" s="123"/>
      <c r="F40" s="43"/>
      <c r="G40" s="225"/>
      <c r="H40" s="364">
        <v>92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2.75">
      <c r="B41" s="272" t="s">
        <v>69</v>
      </c>
      <c r="C41" s="240" t="s">
        <v>772</v>
      </c>
      <c r="D41" s="503" t="s">
        <v>776</v>
      </c>
      <c r="E41" s="504"/>
      <c r="F41" s="43"/>
      <c r="G41" s="225"/>
      <c r="H41" s="364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2.75">
      <c r="B42" s="272" t="s">
        <v>70</v>
      </c>
      <c r="C42" s="240" t="s">
        <v>773</v>
      </c>
      <c r="D42" s="503" t="s">
        <v>776</v>
      </c>
      <c r="E42" s="504"/>
      <c r="F42" s="43"/>
      <c r="G42" s="225"/>
      <c r="H42" s="364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2.75">
      <c r="B43" s="272" t="s">
        <v>71</v>
      </c>
      <c r="C43" s="240" t="s">
        <v>774</v>
      </c>
      <c r="D43" s="503" t="s">
        <v>776</v>
      </c>
      <c r="E43" s="504"/>
      <c r="F43" s="43"/>
      <c r="G43" s="225"/>
      <c r="H43" s="364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2.75">
      <c r="B44" s="272" t="s">
        <v>72</v>
      </c>
      <c r="C44" s="240" t="s">
        <v>775</v>
      </c>
      <c r="D44" s="503" t="s">
        <v>776</v>
      </c>
      <c r="E44" s="504"/>
      <c r="F44" s="43"/>
      <c r="G44" s="225"/>
      <c r="H44" s="364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2.75">
      <c r="B45" s="272" t="s">
        <v>73</v>
      </c>
      <c r="C45" s="240" t="s">
        <v>777</v>
      </c>
      <c r="D45" s="503" t="s">
        <v>778</v>
      </c>
      <c r="E45" s="504"/>
      <c r="F45" s="217"/>
      <c r="G45" s="225"/>
      <c r="H45" s="364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2.75">
      <c r="B46" s="272" t="s">
        <v>74</v>
      </c>
      <c r="C46" s="240" t="s">
        <v>777</v>
      </c>
      <c r="D46" s="503" t="s">
        <v>779</v>
      </c>
      <c r="E46" s="504"/>
      <c r="F46" s="217"/>
      <c r="G46" s="225"/>
      <c r="H46" s="364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2.75">
      <c r="B47" s="272" t="s">
        <v>75</v>
      </c>
      <c r="C47" s="240" t="s">
        <v>777</v>
      </c>
      <c r="D47" s="503" t="s">
        <v>780</v>
      </c>
      <c r="E47" s="504"/>
      <c r="F47" s="217"/>
      <c r="G47" s="225"/>
      <c r="H47" s="364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2.75">
      <c r="B48" s="272" t="s">
        <v>76</v>
      </c>
      <c r="C48" s="240" t="s">
        <v>777</v>
      </c>
      <c r="D48" s="503" t="s">
        <v>781</v>
      </c>
      <c r="E48" s="504"/>
      <c r="F48" s="217"/>
      <c r="G48" s="225"/>
      <c r="H48" s="364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2.75">
      <c r="B49" s="272" t="s">
        <v>77</v>
      </c>
      <c r="C49" s="240" t="s">
        <v>782</v>
      </c>
      <c r="D49" s="503" t="s">
        <v>236</v>
      </c>
      <c r="E49" s="504"/>
      <c r="F49" s="43"/>
      <c r="G49" s="225"/>
      <c r="H49" s="364">
        <v>388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2.75">
      <c r="B50" s="272" t="s">
        <v>78</v>
      </c>
      <c r="C50" s="240" t="s">
        <v>783</v>
      </c>
      <c r="D50" s="503" t="s">
        <v>236</v>
      </c>
      <c r="E50" s="504"/>
      <c r="F50" s="43"/>
      <c r="G50" s="225"/>
      <c r="H50" s="364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2.75">
      <c r="B51" s="272" t="s">
        <v>79</v>
      </c>
      <c r="C51" s="240" t="s">
        <v>784</v>
      </c>
      <c r="D51" s="113"/>
      <c r="E51" s="114">
        <v>1250</v>
      </c>
      <c r="F51" s="43"/>
      <c r="G51" s="225"/>
      <c r="H51" s="364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2.75">
      <c r="B52" s="272" t="s">
        <v>80</v>
      </c>
      <c r="C52" s="240" t="s">
        <v>784</v>
      </c>
      <c r="D52" s="113"/>
      <c r="E52" s="114">
        <v>1875</v>
      </c>
      <c r="F52" s="43"/>
      <c r="G52" s="225"/>
      <c r="H52" s="364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2.75">
      <c r="B53" s="272" t="s">
        <v>81</v>
      </c>
      <c r="C53" s="240" t="s">
        <v>784</v>
      </c>
      <c r="D53" s="113"/>
      <c r="E53" s="114">
        <v>2500</v>
      </c>
      <c r="F53" s="43"/>
      <c r="G53" s="225"/>
      <c r="H53" s="364">
        <v>14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2.75">
      <c r="B54" s="272" t="s">
        <v>82</v>
      </c>
      <c r="C54" s="240" t="s">
        <v>784</v>
      </c>
      <c r="D54" s="113"/>
      <c r="E54" s="114">
        <v>3750</v>
      </c>
      <c r="F54" s="43"/>
      <c r="G54" s="225"/>
      <c r="H54" s="364">
        <v>23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15" customHeight="1">
      <c r="B55" s="273"/>
      <c r="C55" s="117" t="s">
        <v>792</v>
      </c>
      <c r="D55" s="376" t="s">
        <v>793</v>
      </c>
      <c r="E55" s="376" t="s">
        <v>739</v>
      </c>
      <c r="F55" s="80"/>
      <c r="G55" s="162"/>
      <c r="H55" s="364"/>
      <c r="I55" s="167"/>
      <c r="J55" s="152"/>
      <c r="K55" s="151"/>
    </row>
    <row r="56" spans="2:11" s="72" customFormat="1" ht="12.75">
      <c r="B56" s="272" t="s">
        <v>83</v>
      </c>
      <c r="C56" s="392" t="s">
        <v>794</v>
      </c>
      <c r="D56" s="256"/>
      <c r="E56" s="375"/>
      <c r="F56" s="43"/>
      <c r="G56" s="225"/>
      <c r="H56" s="364">
        <v>37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2.75">
      <c r="B57" s="272" t="s">
        <v>84</v>
      </c>
      <c r="C57" s="134" t="s">
        <v>795</v>
      </c>
      <c r="D57" s="256"/>
      <c r="E57" s="375"/>
      <c r="F57" s="43"/>
      <c r="G57" s="225"/>
      <c r="H57" s="364">
        <v>37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2.75">
      <c r="B58" s="272" t="s">
        <v>28</v>
      </c>
      <c r="C58" s="243" t="s">
        <v>1025</v>
      </c>
      <c r="D58" s="256"/>
      <c r="E58" s="375"/>
      <c r="F58" s="43"/>
      <c r="G58" s="160"/>
      <c r="H58" s="364">
        <v>37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2.75">
      <c r="B59" s="272" t="s">
        <v>29</v>
      </c>
      <c r="C59" s="243" t="s">
        <v>917</v>
      </c>
      <c r="D59" s="256"/>
      <c r="E59" s="375"/>
      <c r="F59" s="43"/>
      <c r="G59" s="225"/>
      <c r="H59" s="364">
        <v>111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2.75">
      <c r="B60" s="272" t="s">
        <v>30</v>
      </c>
      <c r="C60" s="243" t="s">
        <v>1139</v>
      </c>
      <c r="D60" s="256"/>
      <c r="E60" s="375"/>
      <c r="F60" s="43"/>
      <c r="G60" s="225"/>
      <c r="H60" s="364">
        <v>37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2.75">
      <c r="B61" s="272" t="s">
        <v>31</v>
      </c>
      <c r="C61" s="243" t="s">
        <v>797</v>
      </c>
      <c r="D61" s="256"/>
      <c r="E61" s="375"/>
      <c r="F61" s="43"/>
      <c r="G61" s="225"/>
      <c r="H61" s="364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2.75">
      <c r="B62" s="272" t="s">
        <v>32</v>
      </c>
      <c r="C62" s="239" t="s">
        <v>798</v>
      </c>
      <c r="D62" s="379"/>
      <c r="E62" s="379"/>
      <c r="F62" s="43"/>
      <c r="G62" s="160"/>
      <c r="H62" s="364">
        <v>37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2.75">
      <c r="B63" s="272" t="s">
        <v>33</v>
      </c>
      <c r="C63" s="243" t="s">
        <v>799</v>
      </c>
      <c r="D63" s="119"/>
      <c r="E63" s="120"/>
      <c r="F63" s="43"/>
      <c r="G63" s="160"/>
      <c r="H63" s="364">
        <v>37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2.75">
      <c r="B64" s="272" t="s">
        <v>34</v>
      </c>
      <c r="C64" s="112" t="s">
        <v>800</v>
      </c>
      <c r="D64" s="119"/>
      <c r="E64" s="120"/>
      <c r="F64" s="43"/>
      <c r="G64" s="160"/>
      <c r="H64" s="364">
        <v>30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2.75">
      <c r="B65" s="272" t="s">
        <v>35</v>
      </c>
      <c r="C65" s="505" t="s">
        <v>899</v>
      </c>
      <c r="D65" s="506"/>
      <c r="E65" s="507"/>
      <c r="F65" s="43"/>
      <c r="G65" s="160"/>
      <c r="H65" s="364">
        <v>37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2.75">
      <c r="B66" s="273"/>
      <c r="C66" s="117" t="s">
        <v>785</v>
      </c>
      <c r="D66" s="145"/>
      <c r="E66" s="146" t="s">
        <v>787</v>
      </c>
      <c r="F66" s="80"/>
      <c r="G66" s="162"/>
      <c r="H66" s="364"/>
      <c r="I66" s="167"/>
      <c r="J66" s="152"/>
      <c r="K66" s="151"/>
    </row>
    <row r="67" spans="2:11" s="72" customFormat="1" ht="12.75">
      <c r="B67" s="272" t="s">
        <v>36</v>
      </c>
      <c r="C67" s="134" t="s">
        <v>785</v>
      </c>
      <c r="D67" s="145" t="s">
        <v>786</v>
      </c>
      <c r="E67" s="114">
        <v>1250</v>
      </c>
      <c r="F67" s="43"/>
      <c r="G67" s="160"/>
      <c r="H67" s="364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2.75">
      <c r="B68" s="272" t="s">
        <v>37</v>
      </c>
      <c r="C68" s="397" t="s">
        <v>785</v>
      </c>
      <c r="D68" s="393" t="s">
        <v>786</v>
      </c>
      <c r="E68" s="114">
        <v>1875</v>
      </c>
      <c r="F68" s="43"/>
      <c r="G68" s="160"/>
      <c r="H68" s="364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2.75">
      <c r="B69" s="272" t="s">
        <v>38</v>
      </c>
      <c r="C69" s="397" t="s">
        <v>785</v>
      </c>
      <c r="D69" s="393" t="s">
        <v>786</v>
      </c>
      <c r="E69" s="114">
        <v>2500</v>
      </c>
      <c r="F69" s="43"/>
      <c r="G69" s="160"/>
      <c r="H69" s="364">
        <v>8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2.75">
      <c r="B70" s="272" t="s">
        <v>39</v>
      </c>
      <c r="C70" s="397" t="s">
        <v>785</v>
      </c>
      <c r="D70" s="393" t="s">
        <v>786</v>
      </c>
      <c r="E70" s="114">
        <v>3750</v>
      </c>
      <c r="F70" s="43"/>
      <c r="G70" s="160"/>
      <c r="H70" s="364">
        <v>23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2.75">
      <c r="B71" s="272" t="s">
        <v>40</v>
      </c>
      <c r="C71" s="241" t="s">
        <v>790</v>
      </c>
      <c r="D71" s="242" t="s">
        <v>788</v>
      </c>
      <c r="E71" s="114"/>
      <c r="F71" s="43"/>
      <c r="G71" s="160"/>
      <c r="H71" s="364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2.75">
      <c r="B72" s="272" t="s">
        <v>41</v>
      </c>
      <c r="C72" s="508" t="s">
        <v>789</v>
      </c>
      <c r="D72" s="503"/>
      <c r="E72" s="504"/>
      <c r="F72" s="43"/>
      <c r="G72" s="225"/>
      <c r="H72" s="364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2.75">
      <c r="B73" s="272" t="s">
        <v>42</v>
      </c>
      <c r="C73" s="395" t="s">
        <v>791</v>
      </c>
      <c r="D73" s="147"/>
      <c r="E73" s="148"/>
      <c r="F73" s="43"/>
      <c r="G73" s="225"/>
      <c r="H73" s="364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3.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.75" thickBot="1">
      <c r="B75" s="45"/>
      <c r="C75" s="46"/>
      <c r="D75" s="47"/>
      <c r="E75" s="46"/>
      <c r="F75" s="48"/>
      <c r="G75" s="49"/>
      <c r="H75" s="50"/>
      <c r="I75" s="51"/>
    </row>
    <row r="76" spans="2:11" ht="19.5" thickBot="1">
      <c r="B76" s="500" t="s">
        <v>707</v>
      </c>
      <c r="C76" s="501"/>
      <c r="D76" s="501"/>
      <c r="E76" s="501"/>
      <c r="F76" s="501"/>
      <c r="G76" s="502"/>
      <c r="H76" s="222">
        <f>SUM(H11:H74)</f>
        <v>1104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 G55 G26 G11:H11 G74 G66:G71 G58 G62:G65 G12:G16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  <protectedRange sqref="H12:H74" name="Bereich2_4_2"/>
  </protectedRanges>
  <mergeCells count="32"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1"/>
  <sheetViews>
    <sheetView zoomScale="60" zoomScaleNormal="60" workbookViewId="0" topLeftCell="A1">
      <pane ySplit="10" topLeftCell="A35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33" t="s">
        <v>239</v>
      </c>
      <c r="C2" s="519" t="str">
        <f>Nábytek!D10</f>
        <v>Chladicí regály O+Z</v>
      </c>
      <c r="D2" s="520"/>
      <c r="E2" s="520"/>
      <c r="F2" s="521"/>
      <c r="G2" s="538" t="str">
        <f>'Celkem  Nab+Tech'!G2</f>
        <v>Firma</v>
      </c>
      <c r="H2" s="539"/>
      <c r="I2" s="509" t="str">
        <f>Nábytek!H2</f>
        <v>XY</v>
      </c>
      <c r="J2" s="512"/>
      <c r="K2" s="513"/>
    </row>
    <row r="3" spans="2:11" ht="16.5" thickBot="1">
      <c r="B3" s="540"/>
      <c r="C3" s="264" t="s">
        <v>736</v>
      </c>
      <c r="D3" s="494"/>
      <c r="E3" s="494"/>
      <c r="F3" s="495"/>
      <c r="G3" s="498" t="str">
        <f>'Celkem  Nab+Tech'!G3</f>
        <v>Projekt</v>
      </c>
      <c r="H3" s="499"/>
      <c r="I3" s="509" t="str">
        <f>Nábytek!H3</f>
        <v>Makro  České Budějovice - remodelling chlazení</v>
      </c>
      <c r="J3" s="512"/>
      <c r="K3" s="513"/>
    </row>
    <row r="4" spans="2:11" ht="16.5" thickBot="1">
      <c r="B4" s="541"/>
      <c r="C4" s="265" t="s">
        <v>737</v>
      </c>
      <c r="D4" s="496"/>
      <c r="E4" s="496"/>
      <c r="F4" s="497"/>
      <c r="G4" s="498" t="str">
        <f>'Celkem  Nab+Tech'!G4</f>
        <v>Datum nabídky</v>
      </c>
      <c r="H4" s="499"/>
      <c r="I4" s="514" t="str">
        <f>Nábytek!H4</f>
        <v>XX.XX.2021</v>
      </c>
      <c r="J4" s="515"/>
      <c r="K4" s="516"/>
    </row>
    <row r="5" spans="2:11" s="72" customFormat="1" ht="14.45" customHeight="1">
      <c r="B5" s="522" t="s">
        <v>808</v>
      </c>
      <c r="C5" s="524"/>
      <c r="D5" s="524"/>
      <c r="E5" s="524"/>
      <c r="F5" s="524"/>
      <c r="G5" s="524"/>
      <c r="H5" s="524"/>
      <c r="I5" s="524"/>
      <c r="J5" s="524"/>
      <c r="K5" s="525"/>
    </row>
    <row r="6" spans="2:11" s="72" customFormat="1" ht="12.75">
      <c r="B6" s="526" t="s">
        <v>1110</v>
      </c>
      <c r="C6" s="523"/>
      <c r="D6" s="523"/>
      <c r="E6" s="523"/>
      <c r="F6" s="523"/>
      <c r="G6" s="523"/>
      <c r="H6" s="523"/>
      <c r="I6" s="523"/>
      <c r="J6" s="523"/>
      <c r="K6" s="527"/>
    </row>
    <row r="7" spans="2:11" s="72" customFormat="1" ht="12.75">
      <c r="B7" s="526" t="s">
        <v>1122</v>
      </c>
      <c r="C7" s="523"/>
      <c r="D7" s="523"/>
      <c r="E7" s="523"/>
      <c r="F7" s="523"/>
      <c r="G7" s="523"/>
      <c r="H7" s="523"/>
      <c r="I7" s="523"/>
      <c r="J7" s="523"/>
      <c r="K7" s="527"/>
    </row>
    <row r="8" spans="2:11" s="72" customFormat="1" ht="15" customHeight="1" thickBot="1">
      <c r="B8" s="528" t="s">
        <v>738</v>
      </c>
      <c r="C8" s="529"/>
      <c r="D8" s="529"/>
      <c r="E8" s="529"/>
      <c r="F8" s="529"/>
      <c r="G8" s="529"/>
      <c r="H8" s="529"/>
      <c r="I8" s="529"/>
      <c r="J8" s="529"/>
      <c r="K8" s="530"/>
    </row>
    <row r="9" spans="2:11" s="9" customFormat="1" ht="15">
      <c r="B9" s="531" t="s">
        <v>16</v>
      </c>
      <c r="C9" s="536" t="s">
        <v>739</v>
      </c>
      <c r="D9" s="536" t="s">
        <v>740</v>
      </c>
      <c r="E9" s="390" t="s">
        <v>741</v>
      </c>
      <c r="F9" s="390" t="s">
        <v>742</v>
      </c>
      <c r="G9" s="390" t="s">
        <v>688</v>
      </c>
      <c r="H9" s="536" t="s">
        <v>685</v>
      </c>
      <c r="I9" s="389" t="s">
        <v>686</v>
      </c>
      <c r="J9" s="517" t="s">
        <v>697</v>
      </c>
      <c r="K9" s="518"/>
    </row>
    <row r="10" spans="2:11" s="9" customFormat="1" ht="15.75" thickBot="1">
      <c r="B10" s="532"/>
      <c r="C10" s="537"/>
      <c r="D10" s="537"/>
      <c r="E10" s="391" t="s">
        <v>27</v>
      </c>
      <c r="F10" s="391" t="s">
        <v>743</v>
      </c>
      <c r="G10" s="391" t="s">
        <v>743</v>
      </c>
      <c r="H10" s="537"/>
      <c r="I10" s="391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250</v>
      </c>
      <c r="C12" s="143" t="s">
        <v>745</v>
      </c>
      <c r="D12" s="113"/>
      <c r="E12" s="114">
        <v>1250</v>
      </c>
      <c r="F12" s="43"/>
      <c r="G12" s="160"/>
      <c r="H12" s="364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2.75">
      <c r="B13" s="272" t="s">
        <v>251</v>
      </c>
      <c r="C13" s="143" t="s">
        <v>746</v>
      </c>
      <c r="D13" s="113"/>
      <c r="E13" s="114">
        <v>1875</v>
      </c>
      <c r="F13" s="43"/>
      <c r="G13" s="160"/>
      <c r="H13" s="364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252</v>
      </c>
      <c r="C14" s="143" t="s">
        <v>747</v>
      </c>
      <c r="D14" s="113"/>
      <c r="E14" s="114">
        <v>2500</v>
      </c>
      <c r="F14" s="43"/>
      <c r="G14" s="160"/>
      <c r="H14" s="364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 t="s">
        <v>253</v>
      </c>
      <c r="C15" s="143" t="s">
        <v>748</v>
      </c>
      <c r="D15" s="113"/>
      <c r="E15" s="114">
        <v>3750</v>
      </c>
      <c r="F15" s="43"/>
      <c r="G15" s="160"/>
      <c r="H15" s="364">
        <v>2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4"/>
      <c r="I16" s="167"/>
      <c r="J16" s="152"/>
      <c r="K16" s="151"/>
    </row>
    <row r="17" spans="2:11" s="72" customFormat="1" ht="12.75">
      <c r="B17" s="272" t="s">
        <v>254</v>
      </c>
      <c r="C17" s="143" t="s">
        <v>750</v>
      </c>
      <c r="D17" s="115"/>
      <c r="E17" s="114"/>
      <c r="F17" s="43"/>
      <c r="G17" s="224"/>
      <c r="H17" s="364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255</v>
      </c>
      <c r="C18" s="143" t="s">
        <v>751</v>
      </c>
      <c r="D18" s="113"/>
      <c r="E18" s="114"/>
      <c r="F18" s="43"/>
      <c r="G18" s="225"/>
      <c r="H18" s="364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256</v>
      </c>
      <c r="C19" s="143" t="s">
        <v>752</v>
      </c>
      <c r="D19" s="115"/>
      <c r="E19" s="114"/>
      <c r="F19" s="43"/>
      <c r="G19" s="225"/>
      <c r="H19" s="364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257</v>
      </c>
      <c r="C20" s="143" t="s">
        <v>753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258</v>
      </c>
      <c r="C21" s="112" t="s">
        <v>754</v>
      </c>
      <c r="D21" s="115" t="s">
        <v>756</v>
      </c>
      <c r="E21" s="116"/>
      <c r="F21" s="43"/>
      <c r="G21" s="225"/>
      <c r="H21" s="364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259</v>
      </c>
      <c r="C22" s="112" t="s">
        <v>755</v>
      </c>
      <c r="D22" s="115" t="s">
        <v>756</v>
      </c>
      <c r="E22" s="116"/>
      <c r="F22" s="43"/>
      <c r="G22" s="225"/>
      <c r="H22" s="364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260</v>
      </c>
      <c r="C23" s="112" t="s">
        <v>757</v>
      </c>
      <c r="D23" s="115"/>
      <c r="E23" s="116"/>
      <c r="F23" s="43"/>
      <c r="G23" s="225"/>
      <c r="H23" s="364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261</v>
      </c>
      <c r="C24" s="112" t="s">
        <v>758</v>
      </c>
      <c r="D24" s="115"/>
      <c r="E24" s="116"/>
      <c r="F24" s="43"/>
      <c r="G24" s="225"/>
      <c r="H24" s="364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262</v>
      </c>
      <c r="C25" s="143" t="s">
        <v>759</v>
      </c>
      <c r="D25" s="113"/>
      <c r="E25" s="116"/>
      <c r="F25" s="43"/>
      <c r="G25" s="225"/>
      <c r="H25" s="364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/>
      <c r="C26" s="412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2.75">
      <c r="B27" s="272" t="s">
        <v>263</v>
      </c>
      <c r="C27" s="112" t="s">
        <v>760</v>
      </c>
      <c r="D27" s="113"/>
      <c r="E27" s="116"/>
      <c r="F27" s="43"/>
      <c r="G27" s="224"/>
      <c r="H27" s="364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264</v>
      </c>
      <c r="C28" s="112" t="s">
        <v>761</v>
      </c>
      <c r="D28" s="113"/>
      <c r="E28" s="116"/>
      <c r="F28" s="43"/>
      <c r="G28" s="225"/>
      <c r="H28" s="364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 t="s">
        <v>265</v>
      </c>
      <c r="C29" s="143" t="s">
        <v>762</v>
      </c>
      <c r="D29" s="113"/>
      <c r="E29" s="116"/>
      <c r="F29" s="43"/>
      <c r="G29" s="225"/>
      <c r="H29" s="364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266</v>
      </c>
      <c r="C30" s="143" t="s">
        <v>763</v>
      </c>
      <c r="D30" s="113"/>
      <c r="E30" s="116"/>
      <c r="F30" s="43"/>
      <c r="G30" s="225"/>
      <c r="H30" s="364">
        <v>2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267</v>
      </c>
      <c r="C31" s="143" t="s">
        <v>764</v>
      </c>
      <c r="D31" s="113"/>
      <c r="E31" s="116"/>
      <c r="F31" s="43"/>
      <c r="G31" s="225"/>
      <c r="H31" s="364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268</v>
      </c>
      <c r="C32" s="143" t="s">
        <v>765</v>
      </c>
      <c r="D32" s="115" t="s">
        <v>815</v>
      </c>
      <c r="E32" s="118" t="s">
        <v>86</v>
      </c>
      <c r="F32" s="43"/>
      <c r="G32" s="225"/>
      <c r="H32" s="364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269</v>
      </c>
      <c r="C33" s="143" t="s">
        <v>765</v>
      </c>
      <c r="D33" s="115" t="s">
        <v>815</v>
      </c>
      <c r="E33" s="118" t="s">
        <v>87</v>
      </c>
      <c r="F33" s="43"/>
      <c r="G33" s="225"/>
      <c r="H33" s="364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270</v>
      </c>
      <c r="C34" s="143" t="s">
        <v>765</v>
      </c>
      <c r="D34" s="115" t="s">
        <v>815</v>
      </c>
      <c r="E34" s="118" t="s">
        <v>88</v>
      </c>
      <c r="F34" s="43"/>
      <c r="G34" s="225"/>
      <c r="H34" s="364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271</v>
      </c>
      <c r="C35" s="143" t="s">
        <v>765</v>
      </c>
      <c r="D35" s="115" t="s">
        <v>815</v>
      </c>
      <c r="E35" s="118" t="s">
        <v>89</v>
      </c>
      <c r="F35" s="43"/>
      <c r="G35" s="225"/>
      <c r="H35" s="364">
        <v>2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2.75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2.75">
      <c r="B37" s="272" t="s">
        <v>272</v>
      </c>
      <c r="C37" s="121" t="s">
        <v>767</v>
      </c>
      <c r="D37" s="122" t="s">
        <v>768</v>
      </c>
      <c r="E37" s="123"/>
      <c r="F37" s="43"/>
      <c r="G37" s="224"/>
      <c r="H37" s="364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2.75">
      <c r="B38" s="272" t="s">
        <v>273</v>
      </c>
      <c r="C38" s="121" t="s">
        <v>769</v>
      </c>
      <c r="D38" s="122" t="s">
        <v>768</v>
      </c>
      <c r="E38" s="123"/>
      <c r="F38" s="43"/>
      <c r="G38" s="225"/>
      <c r="H38" s="364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2.75">
      <c r="B39" s="272" t="s">
        <v>274</v>
      </c>
      <c r="C39" s="121" t="s">
        <v>770</v>
      </c>
      <c r="D39" s="122" t="s">
        <v>768</v>
      </c>
      <c r="E39" s="123"/>
      <c r="F39" s="43"/>
      <c r="G39" s="225"/>
      <c r="H39" s="364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2.75">
      <c r="B40" s="272" t="s">
        <v>275</v>
      </c>
      <c r="C40" s="121" t="s">
        <v>771</v>
      </c>
      <c r="D40" s="122" t="s">
        <v>768</v>
      </c>
      <c r="E40" s="123"/>
      <c r="F40" s="43"/>
      <c r="G40" s="225"/>
      <c r="H40" s="364">
        <v>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2.75">
      <c r="B41" s="272" t="s">
        <v>276</v>
      </c>
      <c r="C41" s="240" t="s">
        <v>772</v>
      </c>
      <c r="D41" s="503" t="s">
        <v>776</v>
      </c>
      <c r="E41" s="504"/>
      <c r="F41" s="43"/>
      <c r="G41" s="225"/>
      <c r="H41" s="364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2.75">
      <c r="B42" s="272" t="s">
        <v>277</v>
      </c>
      <c r="C42" s="240" t="s">
        <v>773</v>
      </c>
      <c r="D42" s="503" t="s">
        <v>776</v>
      </c>
      <c r="E42" s="504"/>
      <c r="F42" s="43"/>
      <c r="G42" s="225"/>
      <c r="H42" s="364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2.75">
      <c r="B43" s="272" t="s">
        <v>278</v>
      </c>
      <c r="C43" s="240" t="s">
        <v>774</v>
      </c>
      <c r="D43" s="503" t="s">
        <v>776</v>
      </c>
      <c r="E43" s="504"/>
      <c r="F43" s="43"/>
      <c r="G43" s="225"/>
      <c r="H43" s="364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2.75">
      <c r="B44" s="272" t="s">
        <v>279</v>
      </c>
      <c r="C44" s="240" t="s">
        <v>775</v>
      </c>
      <c r="D44" s="503" t="s">
        <v>776</v>
      </c>
      <c r="E44" s="504"/>
      <c r="F44" s="43"/>
      <c r="G44" s="225"/>
      <c r="H44" s="364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2.75">
      <c r="B45" s="272" t="s">
        <v>280</v>
      </c>
      <c r="C45" s="240" t="s">
        <v>777</v>
      </c>
      <c r="D45" s="503" t="s">
        <v>778</v>
      </c>
      <c r="E45" s="504"/>
      <c r="F45" s="217"/>
      <c r="G45" s="225"/>
      <c r="H45" s="364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2.75">
      <c r="B46" s="272" t="s">
        <v>281</v>
      </c>
      <c r="C46" s="240" t="s">
        <v>777</v>
      </c>
      <c r="D46" s="503" t="s">
        <v>779</v>
      </c>
      <c r="E46" s="504"/>
      <c r="F46" s="217"/>
      <c r="G46" s="225"/>
      <c r="H46" s="364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2.75">
      <c r="B47" s="272" t="s">
        <v>282</v>
      </c>
      <c r="C47" s="240" t="s">
        <v>777</v>
      </c>
      <c r="D47" s="503" t="s">
        <v>780</v>
      </c>
      <c r="E47" s="504"/>
      <c r="F47" s="217"/>
      <c r="G47" s="225"/>
      <c r="H47" s="364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2.75">
      <c r="B48" s="272" t="s">
        <v>283</v>
      </c>
      <c r="C48" s="240" t="s">
        <v>777</v>
      </c>
      <c r="D48" s="503" t="s">
        <v>781</v>
      </c>
      <c r="E48" s="504"/>
      <c r="F48" s="217"/>
      <c r="G48" s="225"/>
      <c r="H48" s="364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2.75">
      <c r="B49" s="272" t="s">
        <v>284</v>
      </c>
      <c r="C49" s="240" t="s">
        <v>782</v>
      </c>
      <c r="D49" s="503" t="s">
        <v>802</v>
      </c>
      <c r="E49" s="504"/>
      <c r="F49" s="43"/>
      <c r="G49" s="225"/>
      <c r="H49" s="364">
        <v>24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2.75">
      <c r="B50" s="272" t="s">
        <v>285</v>
      </c>
      <c r="C50" s="240" t="s">
        <v>783</v>
      </c>
      <c r="D50" s="503" t="s">
        <v>802</v>
      </c>
      <c r="E50" s="504"/>
      <c r="F50" s="43"/>
      <c r="G50" s="225"/>
      <c r="H50" s="364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2.75">
      <c r="B51" s="272" t="s">
        <v>286</v>
      </c>
      <c r="C51" s="240" t="s">
        <v>784</v>
      </c>
      <c r="D51" s="113"/>
      <c r="E51" s="114">
        <v>1250</v>
      </c>
      <c r="F51" s="43"/>
      <c r="G51" s="225"/>
      <c r="H51" s="364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2.75">
      <c r="B52" s="272" t="s">
        <v>287</v>
      </c>
      <c r="C52" s="240" t="s">
        <v>784</v>
      </c>
      <c r="D52" s="113"/>
      <c r="E52" s="114">
        <v>1875</v>
      </c>
      <c r="F52" s="43"/>
      <c r="G52" s="225"/>
      <c r="H52" s="364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2.75">
      <c r="B53" s="272" t="s">
        <v>288</v>
      </c>
      <c r="C53" s="240" t="s">
        <v>784</v>
      </c>
      <c r="D53" s="113"/>
      <c r="E53" s="114">
        <v>2500</v>
      </c>
      <c r="F53" s="43"/>
      <c r="G53" s="225"/>
      <c r="H53" s="364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2.75">
      <c r="B54" s="272" t="s">
        <v>289</v>
      </c>
      <c r="C54" s="240" t="s">
        <v>784</v>
      </c>
      <c r="D54" s="113"/>
      <c r="E54" s="114">
        <v>3750</v>
      </c>
      <c r="F54" s="43"/>
      <c r="G54" s="225"/>
      <c r="H54" s="364">
        <v>2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2.75">
      <c r="B55" s="272" t="s">
        <v>290</v>
      </c>
      <c r="C55" s="240" t="s">
        <v>803</v>
      </c>
      <c r="D55" s="113"/>
      <c r="E55" s="114">
        <v>1250</v>
      </c>
      <c r="F55" s="43"/>
      <c r="G55" s="225"/>
      <c r="H55" s="364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2.75">
      <c r="B56" s="272" t="s">
        <v>291</v>
      </c>
      <c r="C56" s="240" t="s">
        <v>803</v>
      </c>
      <c r="D56" s="113"/>
      <c r="E56" s="114">
        <v>1875</v>
      </c>
      <c r="F56" s="43"/>
      <c r="G56" s="225"/>
      <c r="H56" s="364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2.75">
      <c r="B57" s="272" t="s">
        <v>292</v>
      </c>
      <c r="C57" s="240" t="s">
        <v>803</v>
      </c>
      <c r="D57" s="113"/>
      <c r="E57" s="114">
        <v>2500</v>
      </c>
      <c r="F57" s="43"/>
      <c r="G57" s="225"/>
      <c r="H57" s="364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2.75">
      <c r="B58" s="272" t="s">
        <v>293</v>
      </c>
      <c r="C58" s="240" t="s">
        <v>803</v>
      </c>
      <c r="D58" s="113"/>
      <c r="E58" s="114">
        <v>3750</v>
      </c>
      <c r="F58" s="43"/>
      <c r="G58" s="225"/>
      <c r="H58" s="364">
        <v>2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2.75">
      <c r="B59" s="272" t="s">
        <v>294</v>
      </c>
      <c r="C59" s="240" t="s">
        <v>804</v>
      </c>
      <c r="D59" s="113"/>
      <c r="E59" s="114"/>
      <c r="F59" s="43"/>
      <c r="G59" s="225"/>
      <c r="H59" s="364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2.75">
      <c r="B60" s="272" t="s">
        <v>295</v>
      </c>
      <c r="C60" s="240" t="s">
        <v>805</v>
      </c>
      <c r="D60" s="113"/>
      <c r="E60" s="114"/>
      <c r="F60" s="43"/>
      <c r="G60" s="225"/>
      <c r="H60" s="364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15" customHeight="1">
      <c r="B61" s="272"/>
      <c r="C61" s="117" t="s">
        <v>792</v>
      </c>
      <c r="D61" s="376" t="s">
        <v>793</v>
      </c>
      <c r="E61" s="376" t="s">
        <v>739</v>
      </c>
      <c r="F61" s="80"/>
      <c r="G61" s="162"/>
      <c r="H61" s="364"/>
      <c r="I61" s="167"/>
      <c r="J61" s="152"/>
      <c r="K61" s="151"/>
    </row>
    <row r="62" spans="2:11" s="72" customFormat="1" ht="12.75">
      <c r="B62" s="272" t="s">
        <v>296</v>
      </c>
      <c r="C62" s="392" t="s">
        <v>794</v>
      </c>
      <c r="D62" s="256"/>
      <c r="E62" s="375"/>
      <c r="F62" s="43"/>
      <c r="G62" s="225"/>
      <c r="H62" s="364">
        <v>3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2.75">
      <c r="B63" s="272" t="s">
        <v>297</v>
      </c>
      <c r="C63" s="397" t="s">
        <v>795</v>
      </c>
      <c r="D63" s="256"/>
      <c r="E63" s="375"/>
      <c r="F63" s="43"/>
      <c r="G63" s="225"/>
      <c r="H63" s="364">
        <v>3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2.75">
      <c r="B64" s="272" t="s">
        <v>298</v>
      </c>
      <c r="C64" s="392" t="s">
        <v>796</v>
      </c>
      <c r="D64" s="256"/>
      <c r="E64" s="375"/>
      <c r="F64" s="43"/>
      <c r="G64" s="160"/>
      <c r="H64" s="364">
        <v>3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2.75">
      <c r="B65" s="272" t="s">
        <v>299</v>
      </c>
      <c r="C65" s="392" t="s">
        <v>917</v>
      </c>
      <c r="D65" s="256"/>
      <c r="E65" s="375"/>
      <c r="F65" s="43"/>
      <c r="G65" s="225"/>
      <c r="H65" s="364">
        <v>9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2.75">
      <c r="B66" s="272" t="s">
        <v>300</v>
      </c>
      <c r="C66" s="431" t="s">
        <v>1139</v>
      </c>
      <c r="D66" s="256"/>
      <c r="E66" s="375"/>
      <c r="F66" s="43"/>
      <c r="G66" s="225"/>
      <c r="H66" s="364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2.75">
      <c r="B67" s="272" t="s">
        <v>301</v>
      </c>
      <c r="C67" s="392" t="s">
        <v>797</v>
      </c>
      <c r="D67" s="256"/>
      <c r="E67" s="375"/>
      <c r="F67" s="43"/>
      <c r="G67" s="225"/>
      <c r="H67" s="364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2.75">
      <c r="B68" s="272" t="s">
        <v>302</v>
      </c>
      <c r="C68" s="397" t="s">
        <v>798</v>
      </c>
      <c r="D68" s="379"/>
      <c r="E68" s="379"/>
      <c r="F68" s="43"/>
      <c r="G68" s="160"/>
      <c r="H68" s="364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2.75">
      <c r="B69" s="272" t="s">
        <v>303</v>
      </c>
      <c r="C69" s="392" t="s">
        <v>799</v>
      </c>
      <c r="D69" s="119"/>
      <c r="E69" s="120"/>
      <c r="F69" s="43"/>
      <c r="G69" s="160"/>
      <c r="H69" s="364">
        <v>3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2.75">
      <c r="B70" s="272" t="s">
        <v>304</v>
      </c>
      <c r="C70" s="112" t="s">
        <v>800</v>
      </c>
      <c r="D70" s="119"/>
      <c r="E70" s="120"/>
      <c r="F70" s="43"/>
      <c r="G70" s="160"/>
      <c r="H70" s="364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2.75">
      <c r="B71" s="272" t="s">
        <v>305</v>
      </c>
      <c r="C71" s="505" t="s">
        <v>899</v>
      </c>
      <c r="D71" s="506"/>
      <c r="E71" s="507"/>
      <c r="F71" s="43"/>
      <c r="G71" s="160"/>
      <c r="H71" s="364">
        <v>3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2.75">
      <c r="B72" s="272"/>
      <c r="C72" s="117" t="s">
        <v>785</v>
      </c>
      <c r="D72" s="393"/>
      <c r="E72" s="394" t="s">
        <v>787</v>
      </c>
      <c r="F72" s="80"/>
      <c r="G72" s="162"/>
      <c r="H72" s="364"/>
      <c r="I72" s="167"/>
      <c r="J72" s="152"/>
      <c r="K72" s="151"/>
    </row>
    <row r="73" spans="2:11" s="72" customFormat="1" ht="12.75">
      <c r="B73" s="272" t="s">
        <v>306</v>
      </c>
      <c r="C73" s="397" t="s">
        <v>785</v>
      </c>
      <c r="D73" s="393" t="s">
        <v>786</v>
      </c>
      <c r="E73" s="114">
        <v>1250</v>
      </c>
      <c r="F73" s="43"/>
      <c r="G73" s="160"/>
      <c r="H73" s="364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2.75">
      <c r="B74" s="272" t="s">
        <v>307</v>
      </c>
      <c r="C74" s="397" t="s">
        <v>785</v>
      </c>
      <c r="D74" s="393" t="s">
        <v>786</v>
      </c>
      <c r="E74" s="114">
        <v>1875</v>
      </c>
      <c r="F74" s="43"/>
      <c r="G74" s="160"/>
      <c r="H74" s="364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2.75">
      <c r="B75" s="272" t="s">
        <v>308</v>
      </c>
      <c r="C75" s="397" t="s">
        <v>785</v>
      </c>
      <c r="D75" s="393" t="s">
        <v>786</v>
      </c>
      <c r="E75" s="114">
        <v>2500</v>
      </c>
      <c r="F75" s="43"/>
      <c r="G75" s="160"/>
      <c r="H75" s="364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2.75">
      <c r="B76" s="272" t="s">
        <v>309</v>
      </c>
      <c r="C76" s="397" t="s">
        <v>785</v>
      </c>
      <c r="D76" s="393" t="s">
        <v>786</v>
      </c>
      <c r="E76" s="114">
        <v>3750</v>
      </c>
      <c r="F76" s="43"/>
      <c r="G76" s="160"/>
      <c r="H76" s="364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2.75">
      <c r="B77" s="272" t="s">
        <v>310</v>
      </c>
      <c r="C77" s="397" t="s">
        <v>790</v>
      </c>
      <c r="D77" s="393" t="s">
        <v>788</v>
      </c>
      <c r="E77" s="114"/>
      <c r="F77" s="43"/>
      <c r="G77" s="160"/>
      <c r="H77" s="364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2.75">
      <c r="B78" s="272" t="s">
        <v>311</v>
      </c>
      <c r="C78" s="508" t="s">
        <v>789</v>
      </c>
      <c r="D78" s="503"/>
      <c r="E78" s="504"/>
      <c r="F78" s="43"/>
      <c r="G78" s="225"/>
      <c r="H78" s="364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2.75">
      <c r="B79" s="272" t="s">
        <v>312</v>
      </c>
      <c r="C79" s="395" t="s">
        <v>806</v>
      </c>
      <c r="D79" s="147"/>
      <c r="E79" s="148"/>
      <c r="F79" s="43"/>
      <c r="G79" s="225"/>
      <c r="H79" s="364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.75" thickBot="1">
      <c r="B81" s="45"/>
      <c r="C81" s="46"/>
      <c r="D81" s="47"/>
      <c r="E81" s="46"/>
      <c r="F81" s="48"/>
      <c r="G81" s="49"/>
      <c r="H81" s="50"/>
      <c r="I81" s="51"/>
    </row>
    <row r="82" spans="2:11" ht="19.5" thickBot="1">
      <c r="B82" s="500" t="s">
        <v>707</v>
      </c>
      <c r="C82" s="501"/>
      <c r="D82" s="501"/>
      <c r="E82" s="501"/>
      <c r="F82" s="501"/>
      <c r="G82" s="502"/>
      <c r="H82" s="222">
        <f>SUM(H11:H80)</f>
        <v>82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78:E78"/>
    <mergeCell ref="B82:G82"/>
    <mergeCell ref="D47:E47"/>
    <mergeCell ref="D48:E48"/>
    <mergeCell ref="D49:E49"/>
    <mergeCell ref="D50:E50"/>
    <mergeCell ref="C71:E71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33" t="s">
        <v>240</v>
      </c>
      <c r="C2" s="519" t="str">
        <f>Nábytek!D11</f>
        <v>Chladicí regály Maso</v>
      </c>
      <c r="D2" s="520"/>
      <c r="E2" s="520"/>
      <c r="F2" s="521"/>
      <c r="G2" s="538" t="str">
        <f>'Celkem  Nab+Tech'!G2</f>
        <v>Firma</v>
      </c>
      <c r="H2" s="539"/>
      <c r="I2" s="509" t="str">
        <f>Nábytek!H2</f>
        <v>XY</v>
      </c>
      <c r="J2" s="512"/>
      <c r="K2" s="513"/>
    </row>
    <row r="3" spans="2:11" ht="16.5" thickBot="1">
      <c r="B3" s="540"/>
      <c r="C3" s="264" t="s">
        <v>736</v>
      </c>
      <c r="D3" s="494"/>
      <c r="E3" s="494"/>
      <c r="F3" s="495"/>
      <c r="G3" s="498" t="str">
        <f>'Celkem  Nab+Tech'!G3</f>
        <v>Projekt</v>
      </c>
      <c r="H3" s="499"/>
      <c r="I3" s="509" t="str">
        <f>Nábytek!H3</f>
        <v>Makro  České Budějovice - remodelling chlazení</v>
      </c>
      <c r="J3" s="512"/>
      <c r="K3" s="513"/>
    </row>
    <row r="4" spans="2:11" ht="16.5" thickBot="1">
      <c r="B4" s="541"/>
      <c r="C4" s="265" t="s">
        <v>737</v>
      </c>
      <c r="D4" s="496"/>
      <c r="E4" s="496"/>
      <c r="F4" s="497"/>
      <c r="G4" s="498" t="str">
        <f>'Celkem  Nab+Tech'!G4</f>
        <v>Datum nabídky</v>
      </c>
      <c r="H4" s="499"/>
      <c r="I4" s="514" t="str">
        <f>Nábytek!H4</f>
        <v>XX.XX.2021</v>
      </c>
      <c r="J4" s="515"/>
      <c r="K4" s="516"/>
    </row>
    <row r="5" spans="2:11" s="72" customFormat="1" ht="14.45" customHeight="1">
      <c r="B5" s="522" t="s">
        <v>807</v>
      </c>
      <c r="C5" s="524"/>
      <c r="D5" s="524"/>
      <c r="E5" s="524"/>
      <c r="F5" s="524"/>
      <c r="G5" s="524"/>
      <c r="H5" s="524"/>
      <c r="I5" s="524"/>
      <c r="J5" s="524"/>
      <c r="K5" s="525"/>
    </row>
    <row r="6" spans="2:11" s="72" customFormat="1" ht="12.75">
      <c r="B6" s="526" t="s">
        <v>1110</v>
      </c>
      <c r="C6" s="523"/>
      <c r="D6" s="523"/>
      <c r="E6" s="523"/>
      <c r="F6" s="523"/>
      <c r="G6" s="523"/>
      <c r="H6" s="523"/>
      <c r="I6" s="523"/>
      <c r="J6" s="523"/>
      <c r="K6" s="527"/>
    </row>
    <row r="7" spans="2:11" s="72" customFormat="1" ht="12.75">
      <c r="B7" s="526" t="s">
        <v>1123</v>
      </c>
      <c r="C7" s="523"/>
      <c r="D7" s="523"/>
      <c r="E7" s="523"/>
      <c r="F7" s="523"/>
      <c r="G7" s="523"/>
      <c r="H7" s="523"/>
      <c r="I7" s="523"/>
      <c r="J7" s="523"/>
      <c r="K7" s="527"/>
    </row>
    <row r="8" spans="2:11" s="72" customFormat="1" ht="15" customHeight="1" thickBot="1">
      <c r="B8" s="528" t="s">
        <v>812</v>
      </c>
      <c r="C8" s="529"/>
      <c r="D8" s="529"/>
      <c r="E8" s="529"/>
      <c r="F8" s="529"/>
      <c r="G8" s="529"/>
      <c r="H8" s="529"/>
      <c r="I8" s="529"/>
      <c r="J8" s="529"/>
      <c r="K8" s="530"/>
    </row>
    <row r="9" spans="2:11" s="9" customFormat="1" ht="15">
      <c r="B9" s="531" t="s">
        <v>16</v>
      </c>
      <c r="C9" s="536" t="s">
        <v>739</v>
      </c>
      <c r="D9" s="536" t="s">
        <v>740</v>
      </c>
      <c r="E9" s="390" t="s">
        <v>741</v>
      </c>
      <c r="F9" s="390" t="s">
        <v>742</v>
      </c>
      <c r="G9" s="390" t="s">
        <v>688</v>
      </c>
      <c r="H9" s="536" t="s">
        <v>685</v>
      </c>
      <c r="I9" s="389" t="s">
        <v>686</v>
      </c>
      <c r="J9" s="517" t="s">
        <v>697</v>
      </c>
      <c r="K9" s="518"/>
    </row>
    <row r="10" spans="2:11" s="9" customFormat="1" ht="15.75" thickBot="1">
      <c r="B10" s="532"/>
      <c r="C10" s="537"/>
      <c r="D10" s="537"/>
      <c r="E10" s="391" t="s">
        <v>27</v>
      </c>
      <c r="F10" s="391" t="s">
        <v>743</v>
      </c>
      <c r="G10" s="391" t="s">
        <v>743</v>
      </c>
      <c r="H10" s="537"/>
      <c r="I10" s="391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313</v>
      </c>
      <c r="C12" s="143" t="s">
        <v>745</v>
      </c>
      <c r="D12" s="113"/>
      <c r="E12" s="114">
        <v>1250</v>
      </c>
      <c r="F12" s="43"/>
      <c r="G12" s="160"/>
      <c r="H12" s="364">
        <v>1</v>
      </c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2.75">
      <c r="B13" s="272" t="s">
        <v>314</v>
      </c>
      <c r="C13" s="143" t="s">
        <v>746</v>
      </c>
      <c r="D13" s="113"/>
      <c r="E13" s="114">
        <v>1875</v>
      </c>
      <c r="F13" s="43"/>
      <c r="G13" s="160"/>
      <c r="H13" s="364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315</v>
      </c>
      <c r="C14" s="143" t="s">
        <v>747</v>
      </c>
      <c r="D14" s="113"/>
      <c r="E14" s="114">
        <v>2500</v>
      </c>
      <c r="F14" s="43"/>
      <c r="G14" s="160"/>
      <c r="H14" s="364">
        <v>9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 t="s">
        <v>316</v>
      </c>
      <c r="C15" s="143" t="s">
        <v>748</v>
      </c>
      <c r="D15" s="113"/>
      <c r="E15" s="114">
        <v>3750</v>
      </c>
      <c r="F15" s="43"/>
      <c r="G15" s="160"/>
      <c r="H15" s="364">
        <v>15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4"/>
      <c r="I16" s="167"/>
      <c r="J16" s="152"/>
      <c r="K16" s="151"/>
    </row>
    <row r="17" spans="2:11" s="72" customFormat="1" ht="12.75">
      <c r="B17" s="272" t="s">
        <v>319</v>
      </c>
      <c r="C17" s="143" t="s">
        <v>750</v>
      </c>
      <c r="D17" s="115"/>
      <c r="E17" s="114"/>
      <c r="F17" s="43"/>
      <c r="G17" s="224"/>
      <c r="H17" s="364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320</v>
      </c>
      <c r="C18" s="143" t="s">
        <v>751</v>
      </c>
      <c r="D18" s="113"/>
      <c r="E18" s="114"/>
      <c r="F18" s="43"/>
      <c r="G18" s="225"/>
      <c r="H18" s="364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321</v>
      </c>
      <c r="C19" s="143" t="s">
        <v>752</v>
      </c>
      <c r="D19" s="115"/>
      <c r="E19" s="114"/>
      <c r="F19" s="43"/>
      <c r="G19" s="225"/>
      <c r="H19" s="364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322</v>
      </c>
      <c r="C20" s="143" t="s">
        <v>753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323</v>
      </c>
      <c r="C21" s="143" t="s">
        <v>754</v>
      </c>
      <c r="D21" s="115" t="s">
        <v>756</v>
      </c>
      <c r="E21" s="116"/>
      <c r="F21" s="43"/>
      <c r="G21" s="225"/>
      <c r="H21" s="364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324</v>
      </c>
      <c r="C22" s="143" t="s">
        <v>755</v>
      </c>
      <c r="D22" s="115" t="s">
        <v>756</v>
      </c>
      <c r="E22" s="116"/>
      <c r="F22" s="43"/>
      <c r="G22" s="225"/>
      <c r="H22" s="364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325</v>
      </c>
      <c r="C23" s="112" t="s">
        <v>757</v>
      </c>
      <c r="D23" s="115"/>
      <c r="E23" s="116"/>
      <c r="F23" s="43"/>
      <c r="G23" s="225"/>
      <c r="H23" s="364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2.75">
      <c r="B24" s="272" t="s">
        <v>326</v>
      </c>
      <c r="C24" s="112" t="s">
        <v>758</v>
      </c>
      <c r="D24" s="115"/>
      <c r="E24" s="116"/>
      <c r="F24" s="43"/>
      <c r="G24" s="225"/>
      <c r="H24" s="364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327</v>
      </c>
      <c r="C25" s="143" t="s">
        <v>759</v>
      </c>
      <c r="D25" s="113"/>
      <c r="E25" s="116"/>
      <c r="F25" s="43"/>
      <c r="G25" s="225"/>
      <c r="H25" s="364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/>
      <c r="C26" s="117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2.75">
      <c r="B27" s="272" t="s">
        <v>317</v>
      </c>
      <c r="C27" s="112" t="s">
        <v>760</v>
      </c>
      <c r="D27" s="113"/>
      <c r="E27" s="116"/>
      <c r="F27" s="43"/>
      <c r="G27" s="224"/>
      <c r="H27" s="364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328</v>
      </c>
      <c r="C28" s="112" t="s">
        <v>761</v>
      </c>
      <c r="D28" s="113"/>
      <c r="E28" s="116"/>
      <c r="F28" s="43"/>
      <c r="G28" s="225"/>
      <c r="H28" s="364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 t="s">
        <v>329</v>
      </c>
      <c r="C29" s="143" t="s">
        <v>762</v>
      </c>
      <c r="D29" s="113"/>
      <c r="E29" s="116"/>
      <c r="F29" s="43"/>
      <c r="G29" s="225"/>
      <c r="H29" s="364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330</v>
      </c>
      <c r="C30" s="143" t="s">
        <v>763</v>
      </c>
      <c r="D30" s="113"/>
      <c r="E30" s="116"/>
      <c r="F30" s="43"/>
      <c r="G30" s="225"/>
      <c r="H30" s="364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331</v>
      </c>
      <c r="C31" s="143" t="s">
        <v>764</v>
      </c>
      <c r="D31" s="113"/>
      <c r="E31" s="116"/>
      <c r="F31" s="43"/>
      <c r="G31" s="225"/>
      <c r="H31" s="364">
        <v>4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332</v>
      </c>
      <c r="C32" s="143" t="s">
        <v>765</v>
      </c>
      <c r="D32" s="115" t="s">
        <v>816</v>
      </c>
      <c r="E32" s="118" t="s">
        <v>86</v>
      </c>
      <c r="F32" s="43"/>
      <c r="G32" s="225"/>
      <c r="H32" s="364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333</v>
      </c>
      <c r="C33" s="143" t="s">
        <v>765</v>
      </c>
      <c r="D33" s="115" t="s">
        <v>816</v>
      </c>
      <c r="E33" s="118" t="s">
        <v>87</v>
      </c>
      <c r="F33" s="43"/>
      <c r="G33" s="225"/>
      <c r="H33" s="364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334</v>
      </c>
      <c r="C34" s="143" t="s">
        <v>765</v>
      </c>
      <c r="D34" s="115" t="s">
        <v>816</v>
      </c>
      <c r="E34" s="118" t="s">
        <v>88</v>
      </c>
      <c r="F34" s="43"/>
      <c r="G34" s="225"/>
      <c r="H34" s="364">
        <v>9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335</v>
      </c>
      <c r="C35" s="143" t="s">
        <v>765</v>
      </c>
      <c r="D35" s="115" t="s">
        <v>816</v>
      </c>
      <c r="E35" s="118" t="s">
        <v>89</v>
      </c>
      <c r="F35" s="43"/>
      <c r="G35" s="225"/>
      <c r="H35" s="364">
        <v>15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2.75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3.15" customHeight="1">
      <c r="B37" s="272" t="s">
        <v>318</v>
      </c>
      <c r="C37" s="121" t="s">
        <v>767</v>
      </c>
      <c r="D37" s="122" t="s">
        <v>768</v>
      </c>
      <c r="E37" s="123"/>
      <c r="F37" s="43"/>
      <c r="G37" s="224"/>
      <c r="H37" s="364">
        <v>4</v>
      </c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15" customHeight="1">
      <c r="B38" s="272" t="s">
        <v>336</v>
      </c>
      <c r="C38" s="240" t="s">
        <v>769</v>
      </c>
      <c r="D38" s="122" t="s">
        <v>768</v>
      </c>
      <c r="E38" s="123"/>
      <c r="F38" s="43"/>
      <c r="G38" s="225"/>
      <c r="H38" s="364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15" customHeight="1">
      <c r="B39" s="272" t="s">
        <v>337</v>
      </c>
      <c r="C39" s="121" t="s">
        <v>770</v>
      </c>
      <c r="D39" s="122" t="s">
        <v>768</v>
      </c>
      <c r="E39" s="123"/>
      <c r="F39" s="43"/>
      <c r="G39" s="225"/>
      <c r="H39" s="364">
        <v>36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15" customHeight="1">
      <c r="B40" s="272" t="s">
        <v>338</v>
      </c>
      <c r="C40" s="121" t="s">
        <v>771</v>
      </c>
      <c r="D40" s="122" t="s">
        <v>768</v>
      </c>
      <c r="E40" s="123"/>
      <c r="F40" s="43"/>
      <c r="G40" s="225"/>
      <c r="H40" s="364">
        <v>60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2.75">
      <c r="B41" s="272" t="s">
        <v>339</v>
      </c>
      <c r="C41" s="240" t="s">
        <v>810</v>
      </c>
      <c r="D41" s="503" t="s">
        <v>776</v>
      </c>
      <c r="E41" s="504"/>
      <c r="F41" s="43"/>
      <c r="G41" s="225"/>
      <c r="H41" s="364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15" customHeight="1">
      <c r="B42" s="272" t="s">
        <v>340</v>
      </c>
      <c r="C42" s="240" t="s">
        <v>773</v>
      </c>
      <c r="D42" s="503" t="s">
        <v>776</v>
      </c>
      <c r="E42" s="504"/>
      <c r="F42" s="43"/>
      <c r="G42" s="225"/>
      <c r="H42" s="364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15" customHeight="1">
      <c r="B43" s="272" t="s">
        <v>341</v>
      </c>
      <c r="C43" s="240" t="s">
        <v>774</v>
      </c>
      <c r="D43" s="503" t="s">
        <v>776</v>
      </c>
      <c r="E43" s="504"/>
      <c r="F43" s="43"/>
      <c r="G43" s="225"/>
      <c r="H43" s="364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2.75">
      <c r="B44" s="272" t="s">
        <v>342</v>
      </c>
      <c r="C44" s="240" t="s">
        <v>775</v>
      </c>
      <c r="D44" s="503" t="s">
        <v>776</v>
      </c>
      <c r="E44" s="504"/>
      <c r="F44" s="43"/>
      <c r="G44" s="225"/>
      <c r="H44" s="364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2.75">
      <c r="B45" s="272" t="s">
        <v>343</v>
      </c>
      <c r="C45" s="240" t="s">
        <v>777</v>
      </c>
      <c r="D45" s="503" t="s">
        <v>778</v>
      </c>
      <c r="E45" s="504"/>
      <c r="F45" s="217"/>
      <c r="G45" s="225"/>
      <c r="H45" s="364">
        <v>4</v>
      </c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2.75">
      <c r="B46" s="272" t="s">
        <v>344</v>
      </c>
      <c r="C46" s="240" t="s">
        <v>777</v>
      </c>
      <c r="D46" s="503" t="s">
        <v>779</v>
      </c>
      <c r="E46" s="504"/>
      <c r="F46" s="217"/>
      <c r="G46" s="225"/>
      <c r="H46" s="364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2.75">
      <c r="B47" s="272" t="s">
        <v>345</v>
      </c>
      <c r="C47" s="240" t="s">
        <v>777</v>
      </c>
      <c r="D47" s="503" t="s">
        <v>780</v>
      </c>
      <c r="E47" s="504"/>
      <c r="F47" s="217"/>
      <c r="G47" s="225"/>
      <c r="H47" s="364">
        <v>36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2.75">
      <c r="B48" s="272" t="s">
        <v>346</v>
      </c>
      <c r="C48" s="240" t="s">
        <v>777</v>
      </c>
      <c r="D48" s="503" t="s">
        <v>781</v>
      </c>
      <c r="E48" s="504"/>
      <c r="F48" s="217"/>
      <c r="G48" s="225"/>
      <c r="H48" s="364">
        <v>60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2.75">
      <c r="B49" s="272" t="s">
        <v>347</v>
      </c>
      <c r="C49" s="240" t="s">
        <v>782</v>
      </c>
      <c r="D49" s="503" t="s">
        <v>802</v>
      </c>
      <c r="E49" s="504"/>
      <c r="F49" s="43"/>
      <c r="G49" s="225"/>
      <c r="H49" s="364">
        <v>256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2.75">
      <c r="B50" s="272" t="s">
        <v>348</v>
      </c>
      <c r="C50" s="240" t="s">
        <v>783</v>
      </c>
      <c r="D50" s="503" t="s">
        <v>802</v>
      </c>
      <c r="E50" s="504"/>
      <c r="F50" s="43"/>
      <c r="G50" s="225"/>
      <c r="H50" s="364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2.75">
      <c r="B51" s="272" t="s">
        <v>349</v>
      </c>
      <c r="C51" s="240" t="s">
        <v>784</v>
      </c>
      <c r="D51" s="113"/>
      <c r="E51" s="114">
        <v>1250</v>
      </c>
      <c r="F51" s="43"/>
      <c r="G51" s="225"/>
      <c r="H51" s="364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2.75">
      <c r="B52" s="272" t="s">
        <v>350</v>
      </c>
      <c r="C52" s="240" t="s">
        <v>784</v>
      </c>
      <c r="D52" s="113"/>
      <c r="E52" s="114">
        <v>1875</v>
      </c>
      <c r="F52" s="43"/>
      <c r="G52" s="225"/>
      <c r="H52" s="364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2.75">
      <c r="B53" s="272" t="s">
        <v>351</v>
      </c>
      <c r="C53" s="240" t="s">
        <v>784</v>
      </c>
      <c r="D53" s="113"/>
      <c r="E53" s="114">
        <v>2500</v>
      </c>
      <c r="F53" s="43"/>
      <c r="G53" s="225"/>
      <c r="H53" s="364">
        <v>9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2.75">
      <c r="B54" s="272" t="s">
        <v>352</v>
      </c>
      <c r="C54" s="240" t="s">
        <v>784</v>
      </c>
      <c r="D54" s="113"/>
      <c r="E54" s="114">
        <v>3750</v>
      </c>
      <c r="F54" s="43"/>
      <c r="G54" s="225"/>
      <c r="H54" s="364">
        <v>15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2.75">
      <c r="B55" s="272" t="s">
        <v>353</v>
      </c>
      <c r="C55" s="240" t="s">
        <v>803</v>
      </c>
      <c r="D55" s="113"/>
      <c r="E55" s="114">
        <v>1250</v>
      </c>
      <c r="F55" s="43"/>
      <c r="G55" s="225"/>
      <c r="H55" s="364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2.75">
      <c r="B56" s="272" t="s">
        <v>354</v>
      </c>
      <c r="C56" s="240" t="s">
        <v>803</v>
      </c>
      <c r="D56" s="113"/>
      <c r="E56" s="114">
        <v>1875</v>
      </c>
      <c r="F56" s="43"/>
      <c r="G56" s="225"/>
      <c r="H56" s="364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2.75">
      <c r="B57" s="272" t="s">
        <v>355</v>
      </c>
      <c r="C57" s="240" t="s">
        <v>803</v>
      </c>
      <c r="D57" s="113"/>
      <c r="E57" s="114">
        <v>2500</v>
      </c>
      <c r="F57" s="43"/>
      <c r="G57" s="225"/>
      <c r="H57" s="364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2.75">
      <c r="B58" s="272" t="s">
        <v>356</v>
      </c>
      <c r="C58" s="240" t="s">
        <v>803</v>
      </c>
      <c r="D58" s="113"/>
      <c r="E58" s="114">
        <v>3750</v>
      </c>
      <c r="F58" s="43"/>
      <c r="G58" s="225"/>
      <c r="H58" s="364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2.75">
      <c r="B59" s="272" t="s">
        <v>357</v>
      </c>
      <c r="C59" s="240" t="s">
        <v>804</v>
      </c>
      <c r="D59" s="113"/>
      <c r="E59" s="114"/>
      <c r="F59" s="43"/>
      <c r="G59" s="225"/>
      <c r="H59" s="364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2.75">
      <c r="B60" s="272" t="s">
        <v>358</v>
      </c>
      <c r="C60" s="240" t="s">
        <v>805</v>
      </c>
      <c r="D60" s="113"/>
      <c r="E60" s="114"/>
      <c r="F60" s="43"/>
      <c r="G60" s="225"/>
      <c r="H60" s="364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2.75">
      <c r="B61" s="272" t="s">
        <v>359</v>
      </c>
      <c r="C61" s="240" t="s">
        <v>811</v>
      </c>
      <c r="D61" s="113"/>
      <c r="E61" s="114">
        <v>1250</v>
      </c>
      <c r="F61" s="43"/>
      <c r="G61" s="225"/>
      <c r="H61" s="364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2.75">
      <c r="B62" s="272" t="s">
        <v>360</v>
      </c>
      <c r="C62" s="240" t="s">
        <v>811</v>
      </c>
      <c r="D62" s="113"/>
      <c r="E62" s="114">
        <v>1875</v>
      </c>
      <c r="F62" s="43"/>
      <c r="G62" s="225"/>
      <c r="H62" s="364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2.75">
      <c r="B63" s="272" t="s">
        <v>361</v>
      </c>
      <c r="C63" s="240" t="s">
        <v>811</v>
      </c>
      <c r="D63" s="113"/>
      <c r="E63" s="114">
        <v>2500</v>
      </c>
      <c r="F63" s="43"/>
      <c r="G63" s="225"/>
      <c r="H63" s="364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2.75">
      <c r="B64" s="272" t="s">
        <v>362</v>
      </c>
      <c r="C64" s="240" t="s">
        <v>811</v>
      </c>
      <c r="D64" s="113"/>
      <c r="E64" s="114">
        <v>3750</v>
      </c>
      <c r="F64" s="43"/>
      <c r="G64" s="225"/>
      <c r="H64" s="364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15" customHeight="1">
      <c r="B65" s="273"/>
      <c r="C65" s="117" t="s">
        <v>792</v>
      </c>
      <c r="D65" s="376" t="s">
        <v>793</v>
      </c>
      <c r="E65" s="376" t="s">
        <v>739</v>
      </c>
      <c r="F65" s="80"/>
      <c r="G65" s="162"/>
      <c r="H65" s="364"/>
      <c r="I65" s="167"/>
      <c r="J65" s="152"/>
      <c r="K65" s="151"/>
    </row>
    <row r="66" spans="2:11" s="72" customFormat="1" ht="12.75">
      <c r="B66" s="272" t="s">
        <v>364</v>
      </c>
      <c r="C66" s="392" t="s">
        <v>794</v>
      </c>
      <c r="D66" s="256"/>
      <c r="E66" s="375"/>
      <c r="F66" s="43"/>
      <c r="G66" s="225"/>
      <c r="H66" s="364">
        <v>25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2.75">
      <c r="B67" s="272" t="s">
        <v>365</v>
      </c>
      <c r="C67" s="397" t="s">
        <v>795</v>
      </c>
      <c r="D67" s="256"/>
      <c r="E67" s="375"/>
      <c r="F67" s="43"/>
      <c r="G67" s="225"/>
      <c r="H67" s="364">
        <v>25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2.75">
      <c r="B68" s="272" t="s">
        <v>366</v>
      </c>
      <c r="C68" s="392" t="s">
        <v>796</v>
      </c>
      <c r="D68" s="256"/>
      <c r="E68" s="375"/>
      <c r="F68" s="43"/>
      <c r="G68" s="160"/>
      <c r="H68" s="364">
        <v>25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2.75">
      <c r="B69" s="272" t="s">
        <v>367</v>
      </c>
      <c r="C69" s="392" t="s">
        <v>917</v>
      </c>
      <c r="D69" s="256"/>
      <c r="E69" s="375"/>
      <c r="F69" s="43"/>
      <c r="G69" s="225"/>
      <c r="H69" s="364">
        <v>75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2.75">
      <c r="B70" s="272" t="s">
        <v>368</v>
      </c>
      <c r="C70" s="431" t="s">
        <v>1139</v>
      </c>
      <c r="D70" s="256"/>
      <c r="E70" s="375"/>
      <c r="F70" s="43"/>
      <c r="G70" s="225"/>
      <c r="H70" s="364">
        <v>25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2.75">
      <c r="B71" s="272" t="s">
        <v>369</v>
      </c>
      <c r="C71" s="392" t="s">
        <v>797</v>
      </c>
      <c r="D71" s="256"/>
      <c r="E71" s="375"/>
      <c r="F71" s="43"/>
      <c r="G71" s="225"/>
      <c r="H71" s="364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2.75">
      <c r="B72" s="272" t="s">
        <v>370</v>
      </c>
      <c r="C72" s="397" t="s">
        <v>798</v>
      </c>
      <c r="D72" s="379"/>
      <c r="E72" s="379"/>
      <c r="F72" s="43"/>
      <c r="G72" s="160"/>
      <c r="H72" s="364">
        <v>25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2.75">
      <c r="B73" s="272" t="s">
        <v>371</v>
      </c>
      <c r="C73" s="392" t="s">
        <v>799</v>
      </c>
      <c r="D73" s="119"/>
      <c r="E73" s="120"/>
      <c r="F73" s="43"/>
      <c r="G73" s="160"/>
      <c r="H73" s="364">
        <v>25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2.75">
      <c r="B74" s="272" t="s">
        <v>372</v>
      </c>
      <c r="C74" s="112" t="s">
        <v>800</v>
      </c>
      <c r="D74" s="119"/>
      <c r="E74" s="120"/>
      <c r="F74" s="43"/>
      <c r="G74" s="160"/>
      <c r="H74" s="364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2.75">
      <c r="B75" s="272" t="s">
        <v>373</v>
      </c>
      <c r="C75" s="505" t="s">
        <v>899</v>
      </c>
      <c r="D75" s="506"/>
      <c r="E75" s="507"/>
      <c r="F75" s="43"/>
      <c r="G75" s="160"/>
      <c r="H75" s="364">
        <v>25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2.75">
      <c r="B76" s="273"/>
      <c r="C76" s="117" t="s">
        <v>785</v>
      </c>
      <c r="D76" s="393"/>
      <c r="E76" s="394" t="s">
        <v>787</v>
      </c>
      <c r="F76" s="80"/>
      <c r="G76" s="162"/>
      <c r="H76" s="364"/>
      <c r="I76" s="167"/>
      <c r="J76" s="152"/>
      <c r="K76" s="151"/>
    </row>
    <row r="77" spans="2:11" s="72" customFormat="1" ht="12.75">
      <c r="B77" s="272" t="s">
        <v>363</v>
      </c>
      <c r="C77" s="397" t="s">
        <v>785</v>
      </c>
      <c r="D77" s="393" t="s">
        <v>786</v>
      </c>
      <c r="E77" s="114">
        <v>1250</v>
      </c>
      <c r="F77" s="43"/>
      <c r="G77" s="160"/>
      <c r="H77" s="364">
        <v>1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2.75">
      <c r="B78" s="272" t="s">
        <v>374</v>
      </c>
      <c r="C78" s="397" t="s">
        <v>785</v>
      </c>
      <c r="D78" s="393" t="s">
        <v>786</v>
      </c>
      <c r="E78" s="114">
        <v>1875</v>
      </c>
      <c r="F78" s="43"/>
      <c r="G78" s="160"/>
      <c r="H78" s="364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2.75">
      <c r="B79" s="272" t="s">
        <v>375</v>
      </c>
      <c r="C79" s="397" t="s">
        <v>785</v>
      </c>
      <c r="D79" s="393" t="s">
        <v>786</v>
      </c>
      <c r="E79" s="114">
        <v>2500</v>
      </c>
      <c r="F79" s="43"/>
      <c r="G79" s="160"/>
      <c r="H79" s="364">
        <v>5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2.75">
      <c r="B80" s="272" t="s">
        <v>376</v>
      </c>
      <c r="C80" s="397" t="s">
        <v>785</v>
      </c>
      <c r="D80" s="393" t="s">
        <v>786</v>
      </c>
      <c r="E80" s="114">
        <v>3750</v>
      </c>
      <c r="F80" s="43"/>
      <c r="G80" s="160"/>
      <c r="H80" s="364">
        <v>15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2.75">
      <c r="B81" s="272" t="s">
        <v>377</v>
      </c>
      <c r="C81" s="397" t="s">
        <v>790</v>
      </c>
      <c r="D81" s="393" t="s">
        <v>788</v>
      </c>
      <c r="E81" s="114"/>
      <c r="F81" s="43"/>
      <c r="G81" s="160"/>
      <c r="H81" s="364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2.75">
      <c r="B82" s="272" t="s">
        <v>378</v>
      </c>
      <c r="C82" s="508" t="s">
        <v>789</v>
      </c>
      <c r="D82" s="503"/>
      <c r="E82" s="504"/>
      <c r="F82" s="43"/>
      <c r="G82" s="225"/>
      <c r="H82" s="364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2.75">
      <c r="B83" s="272" t="s">
        <v>379</v>
      </c>
      <c r="C83" s="395" t="s">
        <v>806</v>
      </c>
      <c r="D83" s="147"/>
      <c r="E83" s="148"/>
      <c r="F83" s="43"/>
      <c r="G83" s="225"/>
      <c r="H83" s="364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5" thickBot="1">
      <c r="B84" s="274"/>
      <c r="C84" s="74"/>
      <c r="D84" s="124"/>
      <c r="E84" s="125"/>
      <c r="F84" s="81"/>
      <c r="G84" s="164"/>
      <c r="H84" s="365"/>
      <c r="I84" s="168"/>
      <c r="J84" s="154"/>
      <c r="K84" s="153"/>
    </row>
    <row r="85" spans="2:9" ht="15.75" thickBot="1">
      <c r="B85" s="45"/>
      <c r="C85" s="46"/>
      <c r="D85" s="47"/>
      <c r="E85" s="46"/>
      <c r="F85" s="48"/>
      <c r="G85" s="49"/>
      <c r="H85" s="50"/>
      <c r="I85" s="51"/>
    </row>
    <row r="86" spans="2:11" ht="19.5" thickBot="1">
      <c r="B86" s="500" t="s">
        <v>707</v>
      </c>
      <c r="C86" s="501"/>
      <c r="D86" s="501"/>
      <c r="E86" s="501"/>
      <c r="F86" s="501"/>
      <c r="G86" s="502"/>
      <c r="H86" s="222">
        <f>SUM(H11:H84)</f>
        <v>846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 G65 G26 G11:H11 G84 G16 G76" name="Bereich2_4"/>
    <protectedRange sqref="F49:F51 F82:F84 F11:F44 F65:F80" name="Bereich2_1_3"/>
    <protectedRange sqref="G27:G35 G37:G54 G82:G83 G17:G25" name="Bereich2_4_1"/>
    <protectedRange sqref="F45:F48" name="Bereich2_3"/>
    <protectedRange sqref="F56:F64" name="Bereich2_1_3_1"/>
    <protectedRange sqref="G55:G64" name="Bereich2_4_1_1"/>
    <protectedRange sqref="G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  <protectedRange sqref="H82:H84 H56:H58 H12:H54 H65:H80" name="Bereich2_4_8"/>
    <protectedRange sqref="H55 H59:H64" name="Bereich2_4_2_1"/>
    <protectedRange sqref="H81" name="Bereich2_4_3_1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82:E82"/>
    <mergeCell ref="B86:G86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5"/>
  <sheetViews>
    <sheetView tabSelected="1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33" t="s">
        <v>241</v>
      </c>
      <c r="C2" s="519" t="str">
        <f>Nábytek!D12</f>
        <v>Chladicí regály Ryby</v>
      </c>
      <c r="D2" s="520"/>
      <c r="E2" s="520"/>
      <c r="F2" s="521"/>
      <c r="G2" s="538" t="str">
        <f>'Celkem  Nab+Tech'!G2</f>
        <v>Firma</v>
      </c>
      <c r="H2" s="539"/>
      <c r="I2" s="509" t="str">
        <f>Nábytek!H2</f>
        <v>XY</v>
      </c>
      <c r="J2" s="512"/>
      <c r="K2" s="513"/>
    </row>
    <row r="3" spans="2:11" ht="16.5" thickBot="1">
      <c r="B3" s="540"/>
      <c r="C3" s="264" t="s">
        <v>736</v>
      </c>
      <c r="D3" s="494"/>
      <c r="E3" s="494"/>
      <c r="F3" s="495"/>
      <c r="G3" s="498" t="str">
        <f>'Celkem  Nab+Tech'!G3</f>
        <v>Projekt</v>
      </c>
      <c r="H3" s="499"/>
      <c r="I3" s="509" t="str">
        <f>Nábytek!H3</f>
        <v>Makro  České Budějovice - remodelling chlazení</v>
      </c>
      <c r="J3" s="512"/>
      <c r="K3" s="513"/>
    </row>
    <row r="4" spans="2:11" ht="16.5" thickBot="1">
      <c r="B4" s="541"/>
      <c r="C4" s="265" t="s">
        <v>737</v>
      </c>
      <c r="D4" s="496"/>
      <c r="E4" s="496"/>
      <c r="F4" s="497"/>
      <c r="G4" s="498" t="str">
        <f>'Celkem  Nab+Tech'!G4</f>
        <v>Datum nabídky</v>
      </c>
      <c r="H4" s="499"/>
      <c r="I4" s="514" t="str">
        <f>Nábytek!H4</f>
        <v>XX.XX.2021</v>
      </c>
      <c r="J4" s="515"/>
      <c r="K4" s="516"/>
    </row>
    <row r="5" spans="2:11" s="72" customFormat="1" ht="14.45" customHeight="1">
      <c r="B5" s="522" t="s">
        <v>807</v>
      </c>
      <c r="C5" s="524"/>
      <c r="D5" s="524"/>
      <c r="E5" s="524"/>
      <c r="F5" s="524"/>
      <c r="G5" s="524"/>
      <c r="H5" s="524"/>
      <c r="I5" s="524"/>
      <c r="J5" s="524"/>
      <c r="K5" s="525"/>
    </row>
    <row r="6" spans="2:11" s="72" customFormat="1" ht="12.75">
      <c r="B6" s="526" t="s">
        <v>1111</v>
      </c>
      <c r="C6" s="523"/>
      <c r="D6" s="523"/>
      <c r="E6" s="523"/>
      <c r="F6" s="523"/>
      <c r="G6" s="523"/>
      <c r="H6" s="523"/>
      <c r="I6" s="523"/>
      <c r="J6" s="523"/>
      <c r="K6" s="527"/>
    </row>
    <row r="7" spans="2:11" s="72" customFormat="1" ht="12.75">
      <c r="B7" s="526" t="s">
        <v>813</v>
      </c>
      <c r="C7" s="523"/>
      <c r="D7" s="523"/>
      <c r="E7" s="523"/>
      <c r="F7" s="523"/>
      <c r="G7" s="523"/>
      <c r="H7" s="523"/>
      <c r="I7" s="523"/>
      <c r="J7" s="523"/>
      <c r="K7" s="527"/>
    </row>
    <row r="8" spans="2:11" s="72" customFormat="1" ht="15" customHeight="1" thickBot="1">
      <c r="B8" s="528" t="s">
        <v>814</v>
      </c>
      <c r="C8" s="529"/>
      <c r="D8" s="529"/>
      <c r="E8" s="529"/>
      <c r="F8" s="529"/>
      <c r="G8" s="529"/>
      <c r="H8" s="529"/>
      <c r="I8" s="529"/>
      <c r="J8" s="529"/>
      <c r="K8" s="530"/>
    </row>
    <row r="9" spans="2:11" s="9" customFormat="1" ht="15">
      <c r="B9" s="531" t="s">
        <v>16</v>
      </c>
      <c r="C9" s="536" t="s">
        <v>739</v>
      </c>
      <c r="D9" s="536" t="s">
        <v>740</v>
      </c>
      <c r="E9" s="390" t="s">
        <v>741</v>
      </c>
      <c r="F9" s="390" t="s">
        <v>742</v>
      </c>
      <c r="G9" s="390" t="s">
        <v>688</v>
      </c>
      <c r="H9" s="536" t="s">
        <v>685</v>
      </c>
      <c r="I9" s="389" t="s">
        <v>686</v>
      </c>
      <c r="J9" s="517" t="s">
        <v>697</v>
      </c>
      <c r="K9" s="518"/>
    </row>
    <row r="10" spans="2:11" s="9" customFormat="1" ht="15.75" thickBot="1">
      <c r="B10" s="532"/>
      <c r="C10" s="537"/>
      <c r="D10" s="537"/>
      <c r="E10" s="391" t="s">
        <v>27</v>
      </c>
      <c r="F10" s="391" t="s">
        <v>743</v>
      </c>
      <c r="G10" s="391" t="s">
        <v>743</v>
      </c>
      <c r="H10" s="537"/>
      <c r="I10" s="391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380</v>
      </c>
      <c r="C12" s="143" t="s">
        <v>745</v>
      </c>
      <c r="D12" s="113"/>
      <c r="E12" s="114">
        <v>1250</v>
      </c>
      <c r="F12" s="43"/>
      <c r="G12" s="160"/>
      <c r="H12" s="364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2.75">
      <c r="B13" s="272" t="s">
        <v>381</v>
      </c>
      <c r="C13" s="143" t="s">
        <v>746</v>
      </c>
      <c r="D13" s="113"/>
      <c r="E13" s="114">
        <v>1875</v>
      </c>
      <c r="F13" s="43"/>
      <c r="G13" s="160"/>
      <c r="H13" s="364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382</v>
      </c>
      <c r="C14" s="143" t="s">
        <v>747</v>
      </c>
      <c r="D14" s="113"/>
      <c r="E14" s="114">
        <v>2500</v>
      </c>
      <c r="F14" s="43"/>
      <c r="G14" s="160"/>
      <c r="H14" s="364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 t="s">
        <v>383</v>
      </c>
      <c r="C15" s="143" t="s">
        <v>748</v>
      </c>
      <c r="D15" s="113"/>
      <c r="E15" s="114">
        <v>3750</v>
      </c>
      <c r="F15" s="43"/>
      <c r="G15" s="160"/>
      <c r="H15" s="364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4"/>
      <c r="I16" s="167"/>
      <c r="J16" s="152"/>
      <c r="K16" s="151"/>
    </row>
    <row r="17" spans="2:11" s="72" customFormat="1" ht="12.75">
      <c r="B17" s="272" t="s">
        <v>385</v>
      </c>
      <c r="C17" s="143" t="s">
        <v>750</v>
      </c>
      <c r="D17" s="115"/>
      <c r="E17" s="114"/>
      <c r="F17" s="43"/>
      <c r="G17" s="224"/>
      <c r="H17" s="364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386</v>
      </c>
      <c r="C18" s="143" t="s">
        <v>751</v>
      </c>
      <c r="D18" s="113"/>
      <c r="E18" s="114"/>
      <c r="F18" s="43"/>
      <c r="G18" s="225"/>
      <c r="H18" s="364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387</v>
      </c>
      <c r="C19" s="143" t="s">
        <v>752</v>
      </c>
      <c r="D19" s="115"/>
      <c r="E19" s="114"/>
      <c r="F19" s="43"/>
      <c r="G19" s="225"/>
      <c r="H19" s="364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388</v>
      </c>
      <c r="C20" s="143" t="s">
        <v>753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389</v>
      </c>
      <c r="C21" s="143" t="s">
        <v>754</v>
      </c>
      <c r="D21" s="115" t="s">
        <v>756</v>
      </c>
      <c r="E21" s="116"/>
      <c r="F21" s="43"/>
      <c r="G21" s="225"/>
      <c r="H21" s="364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390</v>
      </c>
      <c r="C22" s="143" t="s">
        <v>755</v>
      </c>
      <c r="D22" s="115" t="s">
        <v>756</v>
      </c>
      <c r="E22" s="116"/>
      <c r="F22" s="43"/>
      <c r="G22" s="225"/>
      <c r="H22" s="364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391</v>
      </c>
      <c r="C23" s="112" t="s">
        <v>757</v>
      </c>
      <c r="D23" s="115"/>
      <c r="E23" s="116"/>
      <c r="F23" s="43"/>
      <c r="G23" s="225"/>
      <c r="H23" s="364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392</v>
      </c>
      <c r="C24" s="112" t="s">
        <v>758</v>
      </c>
      <c r="D24" s="115"/>
      <c r="E24" s="116"/>
      <c r="F24" s="43"/>
      <c r="G24" s="225"/>
      <c r="H24" s="364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393</v>
      </c>
      <c r="C25" s="143" t="s">
        <v>759</v>
      </c>
      <c r="D25" s="113"/>
      <c r="E25" s="116"/>
      <c r="F25" s="43"/>
      <c r="G25" s="225"/>
      <c r="H25" s="364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/>
      <c r="C26" s="412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2.75">
      <c r="B27" s="272" t="s">
        <v>384</v>
      </c>
      <c r="C27" s="112" t="s">
        <v>760</v>
      </c>
      <c r="D27" s="113"/>
      <c r="E27" s="116"/>
      <c r="F27" s="43"/>
      <c r="G27" s="224"/>
      <c r="H27" s="364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394</v>
      </c>
      <c r="C28" s="112" t="s">
        <v>761</v>
      </c>
      <c r="D28" s="113"/>
      <c r="E28" s="116"/>
      <c r="F28" s="43"/>
      <c r="G28" s="225"/>
      <c r="H28" s="364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 t="s">
        <v>395</v>
      </c>
      <c r="C29" s="112" t="s">
        <v>762</v>
      </c>
      <c r="D29" s="113"/>
      <c r="E29" s="116"/>
      <c r="F29" s="43"/>
      <c r="G29" s="225"/>
      <c r="H29" s="364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396</v>
      </c>
      <c r="C30" s="112" t="s">
        <v>763</v>
      </c>
      <c r="D30" s="113"/>
      <c r="E30" s="116"/>
      <c r="F30" s="43"/>
      <c r="G30" s="225"/>
      <c r="H30" s="364">
        <v>1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397</v>
      </c>
      <c r="C31" s="143" t="s">
        <v>764</v>
      </c>
      <c r="D31" s="113"/>
      <c r="E31" s="116"/>
      <c r="F31" s="43"/>
      <c r="G31" s="225"/>
      <c r="H31" s="364">
        <v>2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398</v>
      </c>
      <c r="C32" s="143" t="s">
        <v>765</v>
      </c>
      <c r="D32" s="115" t="s">
        <v>815</v>
      </c>
      <c r="E32" s="118" t="s">
        <v>86</v>
      </c>
      <c r="F32" s="43"/>
      <c r="G32" s="225"/>
      <c r="H32" s="364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399</v>
      </c>
      <c r="C33" s="143" t="s">
        <v>765</v>
      </c>
      <c r="D33" s="115" t="s">
        <v>815</v>
      </c>
      <c r="E33" s="118" t="s">
        <v>87</v>
      </c>
      <c r="F33" s="43"/>
      <c r="G33" s="225"/>
      <c r="H33" s="364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400</v>
      </c>
      <c r="C34" s="143" t="s">
        <v>765</v>
      </c>
      <c r="D34" s="115" t="s">
        <v>815</v>
      </c>
      <c r="E34" s="118" t="s">
        <v>88</v>
      </c>
      <c r="F34" s="43"/>
      <c r="G34" s="225"/>
      <c r="H34" s="364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401</v>
      </c>
      <c r="C35" s="143" t="s">
        <v>765</v>
      </c>
      <c r="D35" s="115" t="s">
        <v>815</v>
      </c>
      <c r="E35" s="118" t="s">
        <v>89</v>
      </c>
      <c r="F35" s="43"/>
      <c r="G35" s="225"/>
      <c r="H35" s="364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15" customHeight="1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3.15" customHeight="1">
      <c r="B37" s="272" t="s">
        <v>418</v>
      </c>
      <c r="C37" s="121" t="s">
        <v>767</v>
      </c>
      <c r="D37" s="122" t="s">
        <v>768</v>
      </c>
      <c r="E37" s="123"/>
      <c r="F37" s="43"/>
      <c r="G37" s="224"/>
      <c r="H37" s="364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15" customHeight="1">
      <c r="B38" s="272" t="s">
        <v>419</v>
      </c>
      <c r="C38" s="240" t="s">
        <v>769</v>
      </c>
      <c r="D38" s="122" t="s">
        <v>768</v>
      </c>
      <c r="E38" s="123"/>
      <c r="F38" s="43"/>
      <c r="G38" s="225"/>
      <c r="H38" s="364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15" customHeight="1">
      <c r="B39" s="272" t="s">
        <v>420</v>
      </c>
      <c r="C39" s="121" t="s">
        <v>770</v>
      </c>
      <c r="D39" s="122" t="s">
        <v>768</v>
      </c>
      <c r="E39" s="123"/>
      <c r="F39" s="43"/>
      <c r="G39" s="225"/>
      <c r="H39" s="364">
        <v>3</v>
      </c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15" customHeight="1">
      <c r="B40" s="272" t="s">
        <v>421</v>
      </c>
      <c r="C40" s="121" t="s">
        <v>771</v>
      </c>
      <c r="D40" s="122" t="s">
        <v>768</v>
      </c>
      <c r="E40" s="123"/>
      <c r="F40" s="43"/>
      <c r="G40" s="225"/>
      <c r="H40" s="364">
        <v>3</v>
      </c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15" customHeight="1">
      <c r="B41" s="272" t="s">
        <v>422</v>
      </c>
      <c r="C41" s="240" t="s">
        <v>810</v>
      </c>
      <c r="D41" s="503" t="s">
        <v>776</v>
      </c>
      <c r="E41" s="504"/>
      <c r="F41" s="43"/>
      <c r="G41" s="225"/>
      <c r="H41" s="364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15" customHeight="1">
      <c r="B42" s="272" t="s">
        <v>423</v>
      </c>
      <c r="C42" s="240" t="s">
        <v>773</v>
      </c>
      <c r="D42" s="503" t="s">
        <v>776</v>
      </c>
      <c r="E42" s="504"/>
      <c r="F42" s="43"/>
      <c r="G42" s="225"/>
      <c r="H42" s="364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15" customHeight="1">
      <c r="B43" s="272" t="s">
        <v>424</v>
      </c>
      <c r="C43" s="240" t="s">
        <v>774</v>
      </c>
      <c r="D43" s="503" t="s">
        <v>776</v>
      </c>
      <c r="E43" s="504"/>
      <c r="F43" s="43"/>
      <c r="G43" s="225"/>
      <c r="H43" s="364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2.75">
      <c r="B44" s="272" t="s">
        <v>425</v>
      </c>
      <c r="C44" s="240" t="s">
        <v>775</v>
      </c>
      <c r="D44" s="503" t="s">
        <v>776</v>
      </c>
      <c r="E44" s="504"/>
      <c r="F44" s="43"/>
      <c r="G44" s="225"/>
      <c r="H44" s="364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2.75">
      <c r="B45" s="272" t="s">
        <v>426</v>
      </c>
      <c r="C45" s="240" t="s">
        <v>777</v>
      </c>
      <c r="D45" s="503" t="s">
        <v>778</v>
      </c>
      <c r="E45" s="504"/>
      <c r="F45" s="217"/>
      <c r="G45" s="225"/>
      <c r="H45" s="364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2.75">
      <c r="B46" s="272" t="s">
        <v>427</v>
      </c>
      <c r="C46" s="240" t="s">
        <v>777</v>
      </c>
      <c r="D46" s="503" t="s">
        <v>779</v>
      </c>
      <c r="E46" s="504"/>
      <c r="F46" s="217"/>
      <c r="G46" s="225"/>
      <c r="H46" s="364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2.75">
      <c r="B47" s="272" t="s">
        <v>428</v>
      </c>
      <c r="C47" s="240" t="s">
        <v>777</v>
      </c>
      <c r="D47" s="503" t="s">
        <v>780</v>
      </c>
      <c r="E47" s="504"/>
      <c r="F47" s="217"/>
      <c r="G47" s="225"/>
      <c r="H47" s="364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2.75">
      <c r="B48" s="272" t="s">
        <v>429</v>
      </c>
      <c r="C48" s="240" t="s">
        <v>777</v>
      </c>
      <c r="D48" s="503" t="s">
        <v>781</v>
      </c>
      <c r="E48" s="504"/>
      <c r="F48" s="217"/>
      <c r="G48" s="225"/>
      <c r="H48" s="364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2.75">
      <c r="B49" s="272" t="s">
        <v>430</v>
      </c>
      <c r="C49" s="240" t="s">
        <v>782</v>
      </c>
      <c r="D49" s="503" t="s">
        <v>802</v>
      </c>
      <c r="E49" s="504"/>
      <c r="F49" s="43"/>
      <c r="G49" s="225"/>
      <c r="H49" s="364">
        <v>15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2.75">
      <c r="B50" s="272" t="s">
        <v>431</v>
      </c>
      <c r="C50" s="240" t="s">
        <v>783</v>
      </c>
      <c r="D50" s="503" t="s">
        <v>802</v>
      </c>
      <c r="E50" s="504"/>
      <c r="F50" s="43"/>
      <c r="G50" s="225"/>
      <c r="H50" s="364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2.75">
      <c r="B51" s="272" t="s">
        <v>432</v>
      </c>
      <c r="C51" s="240" t="s">
        <v>784</v>
      </c>
      <c r="D51" s="113"/>
      <c r="E51" s="114">
        <v>1250</v>
      </c>
      <c r="F51" s="43"/>
      <c r="G51" s="225"/>
      <c r="H51" s="364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2.75">
      <c r="B52" s="272" t="s">
        <v>433</v>
      </c>
      <c r="C52" s="240" t="s">
        <v>784</v>
      </c>
      <c r="D52" s="113"/>
      <c r="E52" s="114">
        <v>1875</v>
      </c>
      <c r="F52" s="43"/>
      <c r="G52" s="225"/>
      <c r="H52" s="364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2.75">
      <c r="B53" s="272" t="s">
        <v>434</v>
      </c>
      <c r="C53" s="240" t="s">
        <v>784</v>
      </c>
      <c r="D53" s="113"/>
      <c r="E53" s="114">
        <v>2500</v>
      </c>
      <c r="F53" s="43"/>
      <c r="G53" s="225"/>
      <c r="H53" s="364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2.75">
      <c r="B54" s="272" t="s">
        <v>435</v>
      </c>
      <c r="C54" s="240" t="s">
        <v>784</v>
      </c>
      <c r="D54" s="113"/>
      <c r="E54" s="114">
        <v>3750</v>
      </c>
      <c r="F54" s="43"/>
      <c r="G54" s="225"/>
      <c r="H54" s="364">
        <v>1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2.75">
      <c r="B55" s="272" t="s">
        <v>436</v>
      </c>
      <c r="C55" s="240" t="s">
        <v>803</v>
      </c>
      <c r="D55" s="113"/>
      <c r="E55" s="114">
        <v>1250</v>
      </c>
      <c r="F55" s="43"/>
      <c r="G55" s="225"/>
      <c r="H55" s="364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2.75">
      <c r="B56" s="272" t="s">
        <v>437</v>
      </c>
      <c r="C56" s="240" t="s">
        <v>803</v>
      </c>
      <c r="D56" s="113"/>
      <c r="E56" s="114">
        <v>1875</v>
      </c>
      <c r="F56" s="43"/>
      <c r="G56" s="225"/>
      <c r="H56" s="364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2.75">
      <c r="B57" s="272" t="s">
        <v>438</v>
      </c>
      <c r="C57" s="240" t="s">
        <v>803</v>
      </c>
      <c r="D57" s="113"/>
      <c r="E57" s="114">
        <v>2500</v>
      </c>
      <c r="F57" s="43"/>
      <c r="G57" s="225"/>
      <c r="H57" s="364">
        <v>1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2.75">
      <c r="B58" s="272" t="s">
        <v>439</v>
      </c>
      <c r="C58" s="240" t="s">
        <v>803</v>
      </c>
      <c r="D58" s="113"/>
      <c r="E58" s="114">
        <v>3750</v>
      </c>
      <c r="F58" s="43"/>
      <c r="G58" s="225"/>
      <c r="H58" s="364">
        <v>1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2.75">
      <c r="B59" s="272" t="s">
        <v>440</v>
      </c>
      <c r="C59" s="240" t="s">
        <v>804</v>
      </c>
      <c r="D59" s="113"/>
      <c r="E59" s="114"/>
      <c r="F59" s="43"/>
      <c r="G59" s="225"/>
      <c r="H59" s="364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2.75">
      <c r="B60" s="272" t="s">
        <v>441</v>
      </c>
      <c r="C60" s="240" t="s">
        <v>805</v>
      </c>
      <c r="D60" s="113"/>
      <c r="E60" s="114"/>
      <c r="F60" s="43"/>
      <c r="G60" s="225"/>
      <c r="H60" s="364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2.75">
      <c r="B61" s="272" t="s">
        <v>442</v>
      </c>
      <c r="C61" s="240" t="s">
        <v>811</v>
      </c>
      <c r="D61" s="113"/>
      <c r="E61" s="114">
        <v>1250</v>
      </c>
      <c r="F61" s="43"/>
      <c r="G61" s="225"/>
      <c r="H61" s="364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2.75">
      <c r="B62" s="272" t="s">
        <v>443</v>
      </c>
      <c r="C62" s="240" t="s">
        <v>811</v>
      </c>
      <c r="D62" s="113"/>
      <c r="E62" s="114">
        <v>1875</v>
      </c>
      <c r="F62" s="43"/>
      <c r="G62" s="225"/>
      <c r="H62" s="364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2.75">
      <c r="B63" s="272" t="s">
        <v>444</v>
      </c>
      <c r="C63" s="240" t="s">
        <v>811</v>
      </c>
      <c r="D63" s="113"/>
      <c r="E63" s="114">
        <v>2500</v>
      </c>
      <c r="F63" s="43"/>
      <c r="G63" s="225"/>
      <c r="H63" s="364">
        <v>1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2.75">
      <c r="B64" s="272" t="s">
        <v>445</v>
      </c>
      <c r="C64" s="240" t="s">
        <v>811</v>
      </c>
      <c r="D64" s="113"/>
      <c r="E64" s="114">
        <v>3750</v>
      </c>
      <c r="F64" s="43"/>
      <c r="G64" s="225"/>
      <c r="H64" s="364">
        <v>1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15" customHeight="1">
      <c r="B65" s="273"/>
      <c r="C65" s="117" t="s">
        <v>792</v>
      </c>
      <c r="D65" s="376" t="s">
        <v>793</v>
      </c>
      <c r="E65" s="376" t="s">
        <v>739</v>
      </c>
      <c r="F65" s="80"/>
      <c r="G65" s="162"/>
      <c r="H65" s="364"/>
      <c r="I65" s="167"/>
      <c r="J65" s="152"/>
      <c r="K65" s="151"/>
    </row>
    <row r="66" spans="2:11" s="72" customFormat="1" ht="12.75">
      <c r="B66" s="272" t="s">
        <v>403</v>
      </c>
      <c r="C66" s="392" t="s">
        <v>794</v>
      </c>
      <c r="D66" s="256"/>
      <c r="E66" s="375"/>
      <c r="F66" s="43"/>
      <c r="G66" s="225"/>
      <c r="H66" s="364">
        <v>2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2.75">
      <c r="B67" s="272" t="s">
        <v>404</v>
      </c>
      <c r="C67" s="397" t="s">
        <v>795</v>
      </c>
      <c r="D67" s="256"/>
      <c r="E67" s="375"/>
      <c r="F67" s="43"/>
      <c r="G67" s="225"/>
      <c r="H67" s="364">
        <v>2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2.75">
      <c r="B68" s="272" t="s">
        <v>405</v>
      </c>
      <c r="C68" s="392" t="s">
        <v>796</v>
      </c>
      <c r="D68" s="256"/>
      <c r="E68" s="375"/>
      <c r="F68" s="43"/>
      <c r="G68" s="160"/>
      <c r="H68" s="364">
        <v>2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2.75">
      <c r="B69" s="272" t="s">
        <v>406</v>
      </c>
      <c r="C69" s="392" t="s">
        <v>917</v>
      </c>
      <c r="D69" s="256"/>
      <c r="E69" s="375"/>
      <c r="F69" s="43"/>
      <c r="G69" s="225"/>
      <c r="H69" s="364">
        <v>6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2.75">
      <c r="B70" s="272" t="s">
        <v>407</v>
      </c>
      <c r="C70" s="431" t="s">
        <v>1139</v>
      </c>
      <c r="D70" s="256"/>
      <c r="E70" s="375"/>
      <c r="F70" s="43"/>
      <c r="G70" s="225"/>
      <c r="H70" s="364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2.75">
      <c r="B71" s="272" t="s">
        <v>408</v>
      </c>
      <c r="C71" s="392" t="s">
        <v>797</v>
      </c>
      <c r="D71" s="256"/>
      <c r="E71" s="375"/>
      <c r="F71" s="43"/>
      <c r="G71" s="225"/>
      <c r="H71" s="364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2.75">
      <c r="B72" s="272" t="s">
        <v>409</v>
      </c>
      <c r="C72" s="397" t="s">
        <v>798</v>
      </c>
      <c r="D72" s="379"/>
      <c r="E72" s="379"/>
      <c r="F72" s="43"/>
      <c r="G72" s="160"/>
      <c r="H72" s="364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2.75">
      <c r="B73" s="272" t="s">
        <v>410</v>
      </c>
      <c r="C73" s="392" t="s">
        <v>799</v>
      </c>
      <c r="D73" s="119"/>
      <c r="E73" s="120"/>
      <c r="F73" s="43"/>
      <c r="G73" s="160"/>
      <c r="H73" s="364">
        <v>2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2.75">
      <c r="B74" s="272" t="s">
        <v>411</v>
      </c>
      <c r="C74" s="112" t="s">
        <v>800</v>
      </c>
      <c r="D74" s="119"/>
      <c r="E74" s="120"/>
      <c r="F74" s="43"/>
      <c r="G74" s="160"/>
      <c r="H74" s="364">
        <v>1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2.75">
      <c r="B75" s="272" t="s">
        <v>412</v>
      </c>
      <c r="C75" s="505" t="s">
        <v>899</v>
      </c>
      <c r="D75" s="506"/>
      <c r="E75" s="507"/>
      <c r="F75" s="43"/>
      <c r="G75" s="160"/>
      <c r="H75" s="364">
        <v>2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2.75">
      <c r="B76" s="273"/>
      <c r="C76" s="117" t="s">
        <v>785</v>
      </c>
      <c r="D76" s="393"/>
      <c r="E76" s="394" t="s">
        <v>787</v>
      </c>
      <c r="F76" s="80"/>
      <c r="G76" s="162"/>
      <c r="H76" s="364"/>
      <c r="I76" s="167"/>
      <c r="J76" s="152"/>
      <c r="K76" s="151"/>
    </row>
    <row r="77" spans="2:11" s="72" customFormat="1" ht="12.75">
      <c r="B77" s="272" t="s">
        <v>402</v>
      </c>
      <c r="C77" s="397" t="s">
        <v>785</v>
      </c>
      <c r="D77" s="393" t="s">
        <v>786</v>
      </c>
      <c r="E77" s="114">
        <v>1250</v>
      </c>
      <c r="F77" s="43"/>
      <c r="G77" s="160"/>
      <c r="H77" s="364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2.75">
      <c r="B78" s="272" t="s">
        <v>413</v>
      </c>
      <c r="C78" s="397" t="s">
        <v>785</v>
      </c>
      <c r="D78" s="393" t="s">
        <v>786</v>
      </c>
      <c r="E78" s="114">
        <v>1875</v>
      </c>
      <c r="F78" s="43"/>
      <c r="G78" s="160"/>
      <c r="H78" s="364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2.75">
      <c r="B79" s="272" t="s">
        <v>414</v>
      </c>
      <c r="C79" s="397" t="s">
        <v>785</v>
      </c>
      <c r="D79" s="393" t="s">
        <v>786</v>
      </c>
      <c r="E79" s="114">
        <v>2500</v>
      </c>
      <c r="F79" s="43"/>
      <c r="G79" s="160"/>
      <c r="H79" s="364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2.75">
      <c r="B80" s="272" t="s">
        <v>415</v>
      </c>
      <c r="C80" s="397" t="s">
        <v>785</v>
      </c>
      <c r="D80" s="393" t="s">
        <v>786</v>
      </c>
      <c r="E80" s="114">
        <v>3750</v>
      </c>
      <c r="F80" s="43"/>
      <c r="G80" s="160"/>
      <c r="H80" s="364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2.75">
      <c r="B81" s="272" t="s">
        <v>416</v>
      </c>
      <c r="C81" s="397" t="s">
        <v>790</v>
      </c>
      <c r="D81" s="393" t="s">
        <v>788</v>
      </c>
      <c r="E81" s="114"/>
      <c r="F81" s="43"/>
      <c r="G81" s="160"/>
      <c r="H81" s="364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5" thickBot="1">
      <c r="B82" s="272" t="s">
        <v>417</v>
      </c>
      <c r="C82" s="508" t="s">
        <v>789</v>
      </c>
      <c r="D82" s="503"/>
      <c r="E82" s="504"/>
      <c r="F82" s="43"/>
      <c r="G82" s="225"/>
      <c r="H82" s="365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2.75">
      <c r="B83" s="272" t="s">
        <v>661</v>
      </c>
      <c r="C83" s="395" t="s">
        <v>806</v>
      </c>
      <c r="D83" s="147"/>
      <c r="E83" s="148"/>
      <c r="F83" s="43"/>
      <c r="G83" s="225"/>
      <c r="H83" s="364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5" thickBot="1">
      <c r="B84" s="274"/>
      <c r="C84" s="74"/>
      <c r="D84" s="124"/>
      <c r="E84" s="125"/>
      <c r="F84" s="81"/>
      <c r="G84" s="164"/>
      <c r="H84" s="365"/>
      <c r="I84" s="168"/>
      <c r="J84" s="154"/>
      <c r="K84" s="153"/>
    </row>
    <row r="85" spans="2:9" ht="15.75" thickBot="1">
      <c r="B85" s="45"/>
      <c r="C85" s="46"/>
      <c r="D85" s="47"/>
      <c r="E85" s="46"/>
      <c r="F85" s="48"/>
      <c r="G85" s="49"/>
      <c r="H85" s="50"/>
      <c r="I85" s="51"/>
    </row>
    <row r="86" spans="2:11" ht="19.5" thickBot="1">
      <c r="B86" s="500" t="s">
        <v>707</v>
      </c>
      <c r="C86" s="501"/>
      <c r="D86" s="501"/>
      <c r="E86" s="501"/>
      <c r="F86" s="501"/>
      <c r="G86" s="502"/>
      <c r="H86" s="222">
        <f>SUM(H11:H84)</f>
        <v>58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 G65 G26 G11:H11 G76 G84:H84 H83 G16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" name="Bereich2_4_3"/>
    <protectedRange sqref="F81" name="Bereich2_1_3_2"/>
    <protectedRange sqref="G12:G15" name="Bereich2_4_4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  <protectedRange sqref="H80:H82 H12:H58 H63:H78" name="Bereich2_4_2_2"/>
    <protectedRange sqref="H79" name="Bereich2_4_3_1"/>
    <protectedRange sqref="H59:H62" name="Bereich2_4_2_1_1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82:E82"/>
    <mergeCell ref="B86:G86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9"/>
  <sheetViews>
    <sheetView zoomScale="60" zoomScaleNormal="60" workbookViewId="0" topLeftCell="A1">
      <pane ySplit="10" topLeftCell="A35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33" t="s">
        <v>446</v>
      </c>
      <c r="C2" s="519" t="str">
        <f>Nábytek!D13</f>
        <v>Chladicí regály Zákusky a pečivo</v>
      </c>
      <c r="D2" s="520"/>
      <c r="E2" s="520"/>
      <c r="F2" s="521"/>
      <c r="G2" s="538" t="str">
        <f>'Celkem  Nab+Tech'!G2</f>
        <v>Firma</v>
      </c>
      <c r="H2" s="539"/>
      <c r="I2" s="509" t="str">
        <f>Nábytek!H2</f>
        <v>XY</v>
      </c>
      <c r="J2" s="512"/>
      <c r="K2" s="513"/>
    </row>
    <row r="3" spans="2:11" ht="16.5" thickBot="1">
      <c r="B3" s="540"/>
      <c r="C3" s="264" t="s">
        <v>736</v>
      </c>
      <c r="D3" s="494"/>
      <c r="E3" s="494"/>
      <c r="F3" s="495"/>
      <c r="G3" s="498" t="str">
        <f>'Celkem  Nab+Tech'!G3</f>
        <v>Projekt</v>
      </c>
      <c r="H3" s="499"/>
      <c r="I3" s="509" t="str">
        <f>Nábytek!H3</f>
        <v>Makro  České Budějovice - remodelling chlazení</v>
      </c>
      <c r="J3" s="512"/>
      <c r="K3" s="513"/>
    </row>
    <row r="4" spans="2:11" ht="16.5" thickBot="1">
      <c r="B4" s="541"/>
      <c r="C4" s="265" t="s">
        <v>737</v>
      </c>
      <c r="D4" s="496"/>
      <c r="E4" s="496"/>
      <c r="F4" s="497"/>
      <c r="G4" s="498" t="str">
        <f>'Celkem  Nab+Tech'!G4</f>
        <v>Datum nabídky</v>
      </c>
      <c r="H4" s="499"/>
      <c r="I4" s="514" t="str">
        <f>Nábytek!H4</f>
        <v>XX.XX.2021</v>
      </c>
      <c r="J4" s="515"/>
      <c r="K4" s="516"/>
    </row>
    <row r="5" spans="2:11" s="72" customFormat="1" ht="14.45" customHeight="1">
      <c r="B5" s="522" t="s">
        <v>817</v>
      </c>
      <c r="C5" s="523"/>
      <c r="D5" s="523"/>
      <c r="E5" s="523"/>
      <c r="F5" s="523"/>
      <c r="G5" s="524"/>
      <c r="H5" s="524"/>
      <c r="I5" s="524"/>
      <c r="J5" s="524"/>
      <c r="K5" s="525"/>
    </row>
    <row r="6" spans="2:11" s="72" customFormat="1" ht="13.15" customHeight="1">
      <c r="B6" s="526" t="s">
        <v>1112</v>
      </c>
      <c r="C6" s="523"/>
      <c r="D6" s="523"/>
      <c r="E6" s="523"/>
      <c r="F6" s="523"/>
      <c r="G6" s="523"/>
      <c r="H6" s="523"/>
      <c r="I6" s="523"/>
      <c r="J6" s="523"/>
      <c r="K6" s="527"/>
    </row>
    <row r="7" spans="2:11" s="72" customFormat="1" ht="13.15" customHeight="1">
      <c r="B7" s="526" t="s">
        <v>1124</v>
      </c>
      <c r="C7" s="523"/>
      <c r="D7" s="523"/>
      <c r="E7" s="523"/>
      <c r="F7" s="523"/>
      <c r="G7" s="523"/>
      <c r="H7" s="523"/>
      <c r="I7" s="523"/>
      <c r="J7" s="523"/>
      <c r="K7" s="527"/>
    </row>
    <row r="8" spans="2:11" s="72" customFormat="1" ht="15" customHeight="1" thickBot="1">
      <c r="B8" s="528" t="s">
        <v>1027</v>
      </c>
      <c r="C8" s="529"/>
      <c r="D8" s="529"/>
      <c r="E8" s="529"/>
      <c r="F8" s="529"/>
      <c r="G8" s="529"/>
      <c r="H8" s="529"/>
      <c r="I8" s="529"/>
      <c r="J8" s="529"/>
      <c r="K8" s="530"/>
    </row>
    <row r="9" spans="2:11" s="9" customFormat="1" ht="15">
      <c r="B9" s="531" t="s">
        <v>16</v>
      </c>
      <c r="C9" s="536" t="s">
        <v>739</v>
      </c>
      <c r="D9" s="536" t="s">
        <v>740</v>
      </c>
      <c r="E9" s="390" t="s">
        <v>741</v>
      </c>
      <c r="F9" s="390" t="s">
        <v>742</v>
      </c>
      <c r="G9" s="390" t="s">
        <v>688</v>
      </c>
      <c r="H9" s="536" t="s">
        <v>685</v>
      </c>
      <c r="I9" s="389" t="s">
        <v>686</v>
      </c>
      <c r="J9" s="517" t="s">
        <v>697</v>
      </c>
      <c r="K9" s="518"/>
    </row>
    <row r="10" spans="2:11" s="9" customFormat="1" ht="15.75" thickBot="1">
      <c r="B10" s="532"/>
      <c r="C10" s="537"/>
      <c r="D10" s="537"/>
      <c r="E10" s="391" t="s">
        <v>27</v>
      </c>
      <c r="F10" s="391" t="s">
        <v>743</v>
      </c>
      <c r="G10" s="391" t="s">
        <v>743</v>
      </c>
      <c r="H10" s="537"/>
      <c r="I10" s="391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447</v>
      </c>
      <c r="C12" s="143" t="s">
        <v>745</v>
      </c>
      <c r="D12" s="113"/>
      <c r="E12" s="114">
        <v>1250</v>
      </c>
      <c r="F12" s="43"/>
      <c r="G12" s="160"/>
      <c r="H12" s="364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2.75">
      <c r="B13" s="272" t="s">
        <v>507</v>
      </c>
      <c r="C13" s="143" t="s">
        <v>746</v>
      </c>
      <c r="D13" s="113"/>
      <c r="E13" s="114">
        <v>1875</v>
      </c>
      <c r="F13" s="43"/>
      <c r="G13" s="160"/>
      <c r="H13" s="364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2.75">
      <c r="B14" s="272" t="s">
        <v>508</v>
      </c>
      <c r="C14" s="143" t="s">
        <v>747</v>
      </c>
      <c r="D14" s="113"/>
      <c r="E14" s="114">
        <v>2500</v>
      </c>
      <c r="F14" s="43"/>
      <c r="G14" s="160"/>
      <c r="H14" s="364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2.75">
      <c r="B15" s="272" t="s">
        <v>509</v>
      </c>
      <c r="C15" s="143" t="s">
        <v>748</v>
      </c>
      <c r="D15" s="113"/>
      <c r="E15" s="114">
        <v>3750</v>
      </c>
      <c r="F15" s="43"/>
      <c r="G15" s="160"/>
      <c r="H15" s="364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2.75">
      <c r="B16" s="272"/>
      <c r="C16" s="144" t="s">
        <v>749</v>
      </c>
      <c r="D16" s="115"/>
      <c r="E16" s="116"/>
      <c r="F16" s="80"/>
      <c r="G16" s="162"/>
      <c r="H16" s="364"/>
      <c r="I16" s="167"/>
      <c r="J16" s="152"/>
      <c r="K16" s="151"/>
    </row>
    <row r="17" spans="2:11" s="72" customFormat="1" ht="12.75">
      <c r="B17" s="272" t="s">
        <v>448</v>
      </c>
      <c r="C17" s="143" t="s">
        <v>750</v>
      </c>
      <c r="D17" s="115"/>
      <c r="E17" s="114"/>
      <c r="F17" s="43"/>
      <c r="G17" s="224"/>
      <c r="H17" s="364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499</v>
      </c>
      <c r="C18" s="143" t="s">
        <v>751</v>
      </c>
      <c r="D18" s="113"/>
      <c r="E18" s="114"/>
      <c r="F18" s="43"/>
      <c r="G18" s="225"/>
      <c r="H18" s="364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 t="s">
        <v>500</v>
      </c>
      <c r="C19" s="143" t="s">
        <v>752</v>
      </c>
      <c r="D19" s="115"/>
      <c r="E19" s="114"/>
      <c r="F19" s="43"/>
      <c r="G19" s="225"/>
      <c r="H19" s="364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2.75">
      <c r="B20" s="272" t="s">
        <v>501</v>
      </c>
      <c r="C20" s="143" t="s">
        <v>753</v>
      </c>
      <c r="D20" s="113"/>
      <c r="E20" s="114"/>
      <c r="F20" s="43"/>
      <c r="G20" s="225"/>
      <c r="H20" s="364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502</v>
      </c>
      <c r="C21" s="112" t="s">
        <v>757</v>
      </c>
      <c r="D21" s="115"/>
      <c r="E21" s="116"/>
      <c r="F21" s="43"/>
      <c r="G21" s="225"/>
      <c r="H21" s="364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503</v>
      </c>
      <c r="C22" s="112" t="s">
        <v>818</v>
      </c>
      <c r="D22" s="115"/>
      <c r="E22" s="116"/>
      <c r="F22" s="43"/>
      <c r="G22" s="225"/>
      <c r="H22" s="364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504</v>
      </c>
      <c r="C23" s="112" t="s">
        <v>819</v>
      </c>
      <c r="D23" s="115"/>
      <c r="E23" s="116"/>
      <c r="F23" s="43"/>
      <c r="G23" s="225"/>
      <c r="H23" s="364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505</v>
      </c>
      <c r="C24" s="112" t="s">
        <v>758</v>
      </c>
      <c r="D24" s="115"/>
      <c r="E24" s="116"/>
      <c r="F24" s="43"/>
      <c r="G24" s="225"/>
      <c r="H24" s="364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506</v>
      </c>
      <c r="C25" s="143" t="s">
        <v>759</v>
      </c>
      <c r="D25" s="113"/>
      <c r="E25" s="116"/>
      <c r="F25" s="43"/>
      <c r="G25" s="225"/>
      <c r="H25" s="364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/>
      <c r="C26" s="412" t="s">
        <v>809</v>
      </c>
      <c r="D26" s="113"/>
      <c r="E26" s="116"/>
      <c r="F26" s="80"/>
      <c r="G26" s="162"/>
      <c r="H26" s="364"/>
      <c r="I26" s="167"/>
      <c r="J26" s="152"/>
      <c r="K26" s="151"/>
    </row>
    <row r="27" spans="2:11" s="72" customFormat="1" ht="12.75">
      <c r="B27" s="272" t="s">
        <v>449</v>
      </c>
      <c r="C27" s="112" t="s">
        <v>760</v>
      </c>
      <c r="D27" s="113"/>
      <c r="E27" s="116"/>
      <c r="F27" s="43"/>
      <c r="G27" s="224"/>
      <c r="H27" s="364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491</v>
      </c>
      <c r="C28" s="112" t="s">
        <v>761</v>
      </c>
      <c r="D28" s="113"/>
      <c r="E28" s="116"/>
      <c r="F28" s="43"/>
      <c r="G28" s="225"/>
      <c r="H28" s="364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 t="s">
        <v>492</v>
      </c>
      <c r="C29" s="112" t="s">
        <v>762</v>
      </c>
      <c r="D29" s="113"/>
      <c r="E29" s="116"/>
      <c r="F29" s="43"/>
      <c r="G29" s="225"/>
      <c r="H29" s="364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2.75">
      <c r="B30" s="272" t="s">
        <v>493</v>
      </c>
      <c r="C30" s="112" t="s">
        <v>763</v>
      </c>
      <c r="D30" s="113"/>
      <c r="E30" s="116"/>
      <c r="F30" s="43"/>
      <c r="G30" s="225"/>
      <c r="H30" s="364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494</v>
      </c>
      <c r="C31" s="143" t="s">
        <v>764</v>
      </c>
      <c r="D31" s="113"/>
      <c r="E31" s="116"/>
      <c r="F31" s="43"/>
      <c r="G31" s="225"/>
      <c r="H31" s="364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2.75">
      <c r="B32" s="272" t="s">
        <v>495</v>
      </c>
      <c r="C32" s="143" t="s">
        <v>765</v>
      </c>
      <c r="D32" s="115" t="s">
        <v>815</v>
      </c>
      <c r="E32" s="118" t="s">
        <v>86</v>
      </c>
      <c r="F32" s="43"/>
      <c r="G32" s="225"/>
      <c r="H32" s="364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496</v>
      </c>
      <c r="C33" s="143" t="s">
        <v>765</v>
      </c>
      <c r="D33" s="115" t="s">
        <v>815</v>
      </c>
      <c r="E33" s="118" t="s">
        <v>87</v>
      </c>
      <c r="F33" s="43"/>
      <c r="G33" s="225"/>
      <c r="H33" s="364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497</v>
      </c>
      <c r="C34" s="143" t="s">
        <v>765</v>
      </c>
      <c r="D34" s="115" t="s">
        <v>815</v>
      </c>
      <c r="E34" s="118" t="s">
        <v>88</v>
      </c>
      <c r="F34" s="43"/>
      <c r="G34" s="225"/>
      <c r="H34" s="364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498</v>
      </c>
      <c r="C35" s="143" t="s">
        <v>765</v>
      </c>
      <c r="D35" s="115" t="s">
        <v>815</v>
      </c>
      <c r="E35" s="118" t="s">
        <v>89</v>
      </c>
      <c r="F35" s="43"/>
      <c r="G35" s="225"/>
      <c r="H35" s="364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2.75">
      <c r="B36" s="272"/>
      <c r="C36" s="244" t="s">
        <v>766</v>
      </c>
      <c r="D36" s="119"/>
      <c r="E36" s="120"/>
      <c r="F36" s="80"/>
      <c r="G36" s="162"/>
      <c r="H36" s="364"/>
      <c r="I36" s="167"/>
      <c r="J36" s="152"/>
      <c r="K36" s="151"/>
    </row>
    <row r="37" spans="2:11" s="72" customFormat="1" ht="12.75">
      <c r="B37" s="272" t="s">
        <v>450</v>
      </c>
      <c r="C37" s="121" t="s">
        <v>820</v>
      </c>
      <c r="D37" s="122" t="s">
        <v>768</v>
      </c>
      <c r="E37" s="123"/>
      <c r="F37" s="43"/>
      <c r="G37" s="224"/>
      <c r="H37" s="364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2.75">
      <c r="B38" s="272" t="s">
        <v>468</v>
      </c>
      <c r="C38" s="121" t="s">
        <v>821</v>
      </c>
      <c r="D38" s="122" t="s">
        <v>768</v>
      </c>
      <c r="E38" s="123"/>
      <c r="F38" s="43"/>
      <c r="G38" s="225"/>
      <c r="H38" s="364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2.75">
      <c r="B39" s="272" t="s">
        <v>469</v>
      </c>
      <c r="C39" s="121" t="s">
        <v>822</v>
      </c>
      <c r="D39" s="122" t="s">
        <v>768</v>
      </c>
      <c r="E39" s="123"/>
      <c r="F39" s="43"/>
      <c r="G39" s="225"/>
      <c r="H39" s="364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2.75">
      <c r="B40" s="272" t="s">
        <v>470</v>
      </c>
      <c r="C40" s="121" t="s">
        <v>823</v>
      </c>
      <c r="D40" s="122" t="s">
        <v>768</v>
      </c>
      <c r="E40" s="123"/>
      <c r="F40" s="43"/>
      <c r="G40" s="225"/>
      <c r="H40" s="364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2.75">
      <c r="B41" s="272" t="s">
        <v>471</v>
      </c>
      <c r="C41" s="121" t="s">
        <v>824</v>
      </c>
      <c r="D41" s="122" t="s">
        <v>768</v>
      </c>
      <c r="E41" s="123"/>
      <c r="F41" s="43"/>
      <c r="G41" s="224"/>
      <c r="H41" s="364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2.75">
      <c r="B42" s="272" t="s">
        <v>472</v>
      </c>
      <c r="C42" s="121" t="s">
        <v>825</v>
      </c>
      <c r="D42" s="122" t="s">
        <v>768</v>
      </c>
      <c r="E42" s="123"/>
      <c r="F42" s="43"/>
      <c r="G42" s="225"/>
      <c r="H42" s="364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2.75">
      <c r="B43" s="272" t="s">
        <v>473</v>
      </c>
      <c r="C43" s="121" t="s">
        <v>826</v>
      </c>
      <c r="D43" s="122" t="s">
        <v>768</v>
      </c>
      <c r="E43" s="123"/>
      <c r="F43" s="43"/>
      <c r="G43" s="225"/>
      <c r="H43" s="364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2.75">
      <c r="B44" s="272" t="s">
        <v>474</v>
      </c>
      <c r="C44" s="121" t="s">
        <v>827</v>
      </c>
      <c r="D44" s="122" t="s">
        <v>768</v>
      </c>
      <c r="E44" s="123"/>
      <c r="F44" s="43"/>
      <c r="G44" s="225"/>
      <c r="H44" s="364">
        <v>1</v>
      </c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2.75">
      <c r="B45" s="272" t="s">
        <v>475</v>
      </c>
      <c r="C45" s="121" t="s">
        <v>828</v>
      </c>
      <c r="D45" s="122" t="s">
        <v>768</v>
      </c>
      <c r="E45" s="123"/>
      <c r="F45" s="43"/>
      <c r="G45" s="224"/>
      <c r="H45" s="364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2.75">
      <c r="B46" s="272" t="s">
        <v>476</v>
      </c>
      <c r="C46" s="121" t="s">
        <v>829</v>
      </c>
      <c r="D46" s="122" t="s">
        <v>768</v>
      </c>
      <c r="E46" s="123"/>
      <c r="F46" s="43"/>
      <c r="G46" s="225"/>
      <c r="H46" s="364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2.75">
      <c r="B47" s="272" t="s">
        <v>477</v>
      </c>
      <c r="C47" s="121" t="s">
        <v>830</v>
      </c>
      <c r="D47" s="122" t="s">
        <v>768</v>
      </c>
      <c r="E47" s="123"/>
      <c r="F47" s="43"/>
      <c r="G47" s="225"/>
      <c r="H47" s="364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2.75">
      <c r="B48" s="272" t="s">
        <v>478</v>
      </c>
      <c r="C48" s="121" t="s">
        <v>831</v>
      </c>
      <c r="D48" s="122" t="s">
        <v>768</v>
      </c>
      <c r="E48" s="123"/>
      <c r="F48" s="43"/>
      <c r="G48" s="225"/>
      <c r="H48" s="364">
        <v>3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2.75">
      <c r="B49" s="272" t="s">
        <v>479</v>
      </c>
      <c r="C49" s="240" t="s">
        <v>810</v>
      </c>
      <c r="D49" s="503" t="s">
        <v>776</v>
      </c>
      <c r="E49" s="504"/>
      <c r="F49" s="43"/>
      <c r="G49" s="225"/>
      <c r="H49" s="364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2.75">
      <c r="B50" s="272" t="s">
        <v>480</v>
      </c>
      <c r="C50" s="240" t="s">
        <v>773</v>
      </c>
      <c r="D50" s="503" t="s">
        <v>776</v>
      </c>
      <c r="E50" s="504"/>
      <c r="F50" s="43"/>
      <c r="G50" s="225"/>
      <c r="H50" s="364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2.75">
      <c r="B51" s="272" t="s">
        <v>481</v>
      </c>
      <c r="C51" s="240" t="s">
        <v>774</v>
      </c>
      <c r="D51" s="503" t="s">
        <v>776</v>
      </c>
      <c r="E51" s="504"/>
      <c r="F51" s="43"/>
      <c r="G51" s="225"/>
      <c r="H51" s="364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2.75">
      <c r="B52" s="272" t="s">
        <v>482</v>
      </c>
      <c r="C52" s="240" t="s">
        <v>775</v>
      </c>
      <c r="D52" s="503" t="s">
        <v>776</v>
      </c>
      <c r="E52" s="504"/>
      <c r="F52" s="43"/>
      <c r="G52" s="225"/>
      <c r="H52" s="364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2.75">
      <c r="B53" s="272" t="s">
        <v>483</v>
      </c>
      <c r="C53" s="240" t="s">
        <v>777</v>
      </c>
      <c r="D53" s="503" t="s">
        <v>778</v>
      </c>
      <c r="E53" s="504"/>
      <c r="F53" s="217"/>
      <c r="G53" s="225"/>
      <c r="H53" s="364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2.75">
      <c r="B54" s="272" t="s">
        <v>484</v>
      </c>
      <c r="C54" s="240" t="s">
        <v>777</v>
      </c>
      <c r="D54" s="503" t="s">
        <v>779</v>
      </c>
      <c r="E54" s="504"/>
      <c r="F54" s="217"/>
      <c r="G54" s="225"/>
      <c r="H54" s="364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2.75">
      <c r="B55" s="272" t="s">
        <v>485</v>
      </c>
      <c r="C55" s="240" t="s">
        <v>777</v>
      </c>
      <c r="D55" s="503" t="s">
        <v>780</v>
      </c>
      <c r="E55" s="504"/>
      <c r="F55" s="217"/>
      <c r="G55" s="225"/>
      <c r="H55" s="364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2.75">
      <c r="B56" s="272" t="s">
        <v>486</v>
      </c>
      <c r="C56" s="240" t="s">
        <v>777</v>
      </c>
      <c r="D56" s="503" t="s">
        <v>781</v>
      </c>
      <c r="E56" s="504"/>
      <c r="F56" s="217"/>
      <c r="G56" s="225"/>
      <c r="H56" s="364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2.75">
      <c r="B57" s="272" t="s">
        <v>487</v>
      </c>
      <c r="C57" s="240" t="s">
        <v>782</v>
      </c>
      <c r="D57" s="503" t="s">
        <v>802</v>
      </c>
      <c r="E57" s="504"/>
      <c r="F57" s="43"/>
      <c r="G57" s="225"/>
      <c r="H57" s="364">
        <v>12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2.75">
      <c r="B58" s="272" t="s">
        <v>488</v>
      </c>
      <c r="C58" s="240" t="s">
        <v>783</v>
      </c>
      <c r="D58" s="503" t="s">
        <v>802</v>
      </c>
      <c r="E58" s="504"/>
      <c r="F58" s="43"/>
      <c r="G58" s="225"/>
      <c r="H58" s="364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2.75">
      <c r="B59" s="272" t="s">
        <v>489</v>
      </c>
      <c r="C59" s="240" t="s">
        <v>784</v>
      </c>
      <c r="D59" s="113"/>
      <c r="E59" s="114">
        <v>1250</v>
      </c>
      <c r="F59" s="43"/>
      <c r="G59" s="225"/>
      <c r="H59" s="364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2.75">
      <c r="B60" s="272" t="s">
        <v>490</v>
      </c>
      <c r="C60" s="240" t="s">
        <v>784</v>
      </c>
      <c r="D60" s="113"/>
      <c r="E60" s="114">
        <v>1875</v>
      </c>
      <c r="F60" s="43"/>
      <c r="G60" s="225"/>
      <c r="H60" s="364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2.75">
      <c r="B61" s="272" t="s">
        <v>451</v>
      </c>
      <c r="C61" s="240" t="s">
        <v>784</v>
      </c>
      <c r="D61" s="113"/>
      <c r="E61" s="114">
        <v>2500</v>
      </c>
      <c r="F61" s="43"/>
      <c r="G61" s="225"/>
      <c r="H61" s="364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2.75">
      <c r="B62" s="272" t="s">
        <v>459</v>
      </c>
      <c r="C62" s="240" t="s">
        <v>784</v>
      </c>
      <c r="D62" s="113"/>
      <c r="E62" s="114">
        <v>3750</v>
      </c>
      <c r="F62" s="43"/>
      <c r="G62" s="225"/>
      <c r="H62" s="364">
        <v>1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2.75">
      <c r="B63" s="272" t="s">
        <v>460</v>
      </c>
      <c r="C63" s="240" t="s">
        <v>803</v>
      </c>
      <c r="D63" s="113"/>
      <c r="E63" s="114">
        <v>1250</v>
      </c>
      <c r="F63" s="43"/>
      <c r="G63" s="225"/>
      <c r="H63" s="364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2.75">
      <c r="B64" s="272" t="s">
        <v>461</v>
      </c>
      <c r="C64" s="240" t="s">
        <v>803</v>
      </c>
      <c r="D64" s="113"/>
      <c r="E64" s="114">
        <v>1875</v>
      </c>
      <c r="F64" s="43"/>
      <c r="G64" s="225"/>
      <c r="H64" s="364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2.75">
      <c r="B65" s="272" t="s">
        <v>462</v>
      </c>
      <c r="C65" s="240" t="s">
        <v>803</v>
      </c>
      <c r="D65" s="113"/>
      <c r="E65" s="114">
        <v>2500</v>
      </c>
      <c r="F65" s="43"/>
      <c r="G65" s="225"/>
      <c r="H65" s="364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2.75">
      <c r="B66" s="272" t="s">
        <v>463</v>
      </c>
      <c r="C66" s="240" t="s">
        <v>803</v>
      </c>
      <c r="D66" s="113"/>
      <c r="E66" s="114">
        <v>3750</v>
      </c>
      <c r="F66" s="43"/>
      <c r="G66" s="225"/>
      <c r="H66" s="364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2.75">
      <c r="B67" s="272" t="s">
        <v>464</v>
      </c>
      <c r="C67" s="240" t="s">
        <v>804</v>
      </c>
      <c r="D67" s="113"/>
      <c r="E67" s="114"/>
      <c r="F67" s="43"/>
      <c r="G67" s="225"/>
      <c r="H67" s="364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2.75">
      <c r="B68" s="272" t="s">
        <v>465</v>
      </c>
      <c r="C68" s="240" t="s">
        <v>805</v>
      </c>
      <c r="D68" s="113"/>
      <c r="E68" s="114"/>
      <c r="F68" s="43"/>
      <c r="G68" s="225"/>
      <c r="H68" s="364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15" customHeight="1">
      <c r="B69" s="273"/>
      <c r="C69" s="117" t="s">
        <v>792</v>
      </c>
      <c r="D69" s="376" t="s">
        <v>793</v>
      </c>
      <c r="E69" s="376" t="s">
        <v>739</v>
      </c>
      <c r="F69" s="80"/>
      <c r="G69" s="162"/>
      <c r="H69" s="364"/>
      <c r="I69" s="167"/>
      <c r="J69" s="152"/>
      <c r="K69" s="151"/>
    </row>
    <row r="70" spans="2:11" s="72" customFormat="1" ht="12.75">
      <c r="B70" s="272" t="s">
        <v>466</v>
      </c>
      <c r="C70" s="392" t="s">
        <v>794</v>
      </c>
      <c r="D70" s="256"/>
      <c r="E70" s="375"/>
      <c r="F70" s="43"/>
      <c r="G70" s="225"/>
      <c r="H70" s="364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2.75">
      <c r="B71" s="272" t="s">
        <v>467</v>
      </c>
      <c r="C71" s="397" t="s">
        <v>795</v>
      </c>
      <c r="D71" s="256"/>
      <c r="E71" s="375"/>
      <c r="F71" s="43"/>
      <c r="G71" s="225"/>
      <c r="H71" s="364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2.75">
      <c r="B72" s="272" t="s">
        <v>452</v>
      </c>
      <c r="C72" s="392" t="s">
        <v>796</v>
      </c>
      <c r="D72" s="256"/>
      <c r="E72" s="375"/>
      <c r="F72" s="43"/>
      <c r="G72" s="160"/>
      <c r="H72" s="364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2.75">
      <c r="B73" s="272" t="s">
        <v>453</v>
      </c>
      <c r="C73" s="392" t="s">
        <v>917</v>
      </c>
      <c r="D73" s="256"/>
      <c r="E73" s="375"/>
      <c r="F73" s="43"/>
      <c r="G73" s="225"/>
      <c r="H73" s="364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2.75">
      <c r="B74" s="272" t="s">
        <v>454</v>
      </c>
      <c r="C74" s="431" t="s">
        <v>1139</v>
      </c>
      <c r="D74" s="256"/>
      <c r="E74" s="375"/>
      <c r="F74" s="43"/>
      <c r="G74" s="225"/>
      <c r="H74" s="364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2.75">
      <c r="B75" s="272" t="s">
        <v>455</v>
      </c>
      <c r="C75" s="392" t="s">
        <v>797</v>
      </c>
      <c r="D75" s="256"/>
      <c r="E75" s="375"/>
      <c r="F75" s="43"/>
      <c r="G75" s="225"/>
      <c r="H75" s="364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2.75">
      <c r="B76" s="272" t="s">
        <v>456</v>
      </c>
      <c r="C76" s="397" t="s">
        <v>798</v>
      </c>
      <c r="D76" s="379"/>
      <c r="E76" s="379"/>
      <c r="F76" s="43"/>
      <c r="G76" s="160"/>
      <c r="H76" s="364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2.75">
      <c r="B77" s="272" t="s">
        <v>457</v>
      </c>
      <c r="C77" s="392" t="s">
        <v>799</v>
      </c>
      <c r="D77" s="119"/>
      <c r="E77" s="120"/>
      <c r="F77" s="43"/>
      <c r="G77" s="160"/>
      <c r="H77" s="364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2.75">
      <c r="B78" s="272" t="s">
        <v>458</v>
      </c>
      <c r="C78" s="112" t="s">
        <v>800</v>
      </c>
      <c r="D78" s="119"/>
      <c r="E78" s="120"/>
      <c r="F78" s="43"/>
      <c r="G78" s="160"/>
      <c r="H78" s="364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2.75">
      <c r="B79" s="272" t="s">
        <v>662</v>
      </c>
      <c r="C79" s="505" t="s">
        <v>899</v>
      </c>
      <c r="D79" s="506"/>
      <c r="E79" s="507"/>
      <c r="F79" s="43"/>
      <c r="G79" s="160"/>
      <c r="H79" s="364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2.75">
      <c r="B80" s="273"/>
      <c r="C80" s="117" t="s">
        <v>785</v>
      </c>
      <c r="D80" s="393"/>
      <c r="E80" s="394" t="s">
        <v>787</v>
      </c>
      <c r="F80" s="80"/>
      <c r="G80" s="162"/>
      <c r="H80" s="364"/>
      <c r="I80" s="167"/>
      <c r="J80" s="152"/>
      <c r="K80" s="151"/>
    </row>
    <row r="81" spans="2:11" s="72" customFormat="1" ht="12.75">
      <c r="B81" s="272" t="s">
        <v>663</v>
      </c>
      <c r="C81" s="397" t="s">
        <v>785</v>
      </c>
      <c r="D81" s="393" t="s">
        <v>786</v>
      </c>
      <c r="E81" s="114">
        <v>1250</v>
      </c>
      <c r="F81" s="43"/>
      <c r="G81" s="160"/>
      <c r="H81" s="364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2.75">
      <c r="B82" s="272" t="s">
        <v>664</v>
      </c>
      <c r="C82" s="397" t="s">
        <v>785</v>
      </c>
      <c r="D82" s="393" t="s">
        <v>786</v>
      </c>
      <c r="E82" s="114">
        <v>1875</v>
      </c>
      <c r="F82" s="43"/>
      <c r="G82" s="160"/>
      <c r="H82" s="364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2.75">
      <c r="B83" s="272" t="s">
        <v>665</v>
      </c>
      <c r="C83" s="397" t="s">
        <v>785</v>
      </c>
      <c r="D83" s="393" t="s">
        <v>786</v>
      </c>
      <c r="E83" s="114">
        <v>2500</v>
      </c>
      <c r="F83" s="43"/>
      <c r="G83" s="160"/>
      <c r="H83" s="364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2.75">
      <c r="B84" s="272" t="s">
        <v>666</v>
      </c>
      <c r="C84" s="397" t="s">
        <v>785</v>
      </c>
      <c r="D84" s="393" t="s">
        <v>786</v>
      </c>
      <c r="E84" s="114">
        <v>3750</v>
      </c>
      <c r="F84" s="43"/>
      <c r="G84" s="160"/>
      <c r="H84" s="364">
        <v>1</v>
      </c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2.75">
      <c r="B85" s="272" t="s">
        <v>667</v>
      </c>
      <c r="C85" s="397" t="s">
        <v>790</v>
      </c>
      <c r="D85" s="393" t="s">
        <v>788</v>
      </c>
      <c r="E85" s="114"/>
      <c r="F85" s="43"/>
      <c r="G85" s="160"/>
      <c r="H85" s="364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2.75">
      <c r="B86" s="272" t="s">
        <v>668</v>
      </c>
      <c r="C86" s="508" t="s">
        <v>789</v>
      </c>
      <c r="D86" s="503"/>
      <c r="E86" s="504"/>
      <c r="F86" s="43"/>
      <c r="G86" s="225"/>
      <c r="H86" s="364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2.75">
      <c r="B87" s="272" t="s">
        <v>669</v>
      </c>
      <c r="C87" s="395" t="s">
        <v>806</v>
      </c>
      <c r="D87" s="147"/>
      <c r="E87" s="148"/>
      <c r="F87" s="43"/>
      <c r="G87" s="225"/>
      <c r="H87" s="364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3.5" thickBot="1">
      <c r="B88" s="274"/>
      <c r="C88" s="74"/>
      <c r="D88" s="124"/>
      <c r="E88" s="125"/>
      <c r="F88" s="81"/>
      <c r="G88" s="164"/>
      <c r="H88" s="365"/>
      <c r="I88" s="168"/>
      <c r="J88" s="154"/>
      <c r="K88" s="153"/>
    </row>
    <row r="89" spans="2:9" ht="15.75" thickBot="1">
      <c r="B89" s="45"/>
      <c r="C89" s="46"/>
      <c r="D89" s="47"/>
      <c r="E89" s="46"/>
      <c r="F89" s="48"/>
      <c r="G89" s="49"/>
      <c r="H89" s="50"/>
      <c r="I89" s="51"/>
    </row>
    <row r="90" spans="2:11" ht="19.5" thickBot="1">
      <c r="B90" s="500" t="s">
        <v>707</v>
      </c>
      <c r="C90" s="501"/>
      <c r="D90" s="501"/>
      <c r="E90" s="501"/>
      <c r="F90" s="501"/>
      <c r="G90" s="502"/>
      <c r="H90" s="222">
        <f>SUM(H11:H88)</f>
        <v>55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C86:E86"/>
    <mergeCell ref="B90:G90"/>
    <mergeCell ref="D55:E55"/>
    <mergeCell ref="D56:E56"/>
    <mergeCell ref="D57:E57"/>
    <mergeCell ref="D58:E58"/>
    <mergeCell ref="C79:E79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6"/>
  <sheetViews>
    <sheetView zoomScale="60" zoomScaleNormal="60" workbookViewId="0" topLeftCell="A1">
      <pane ySplit="10" topLeftCell="A35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.75" thickBot="1"/>
    <row r="2" spans="2:11" ht="21.75" thickBot="1">
      <c r="B2" s="533" t="s">
        <v>235</v>
      </c>
      <c r="C2" s="519" t="str">
        <f>Nábytek!D14</f>
        <v>Kontejnerové chladicí regály</v>
      </c>
      <c r="D2" s="520"/>
      <c r="E2" s="520"/>
      <c r="F2" s="521"/>
      <c r="G2" s="538" t="str">
        <f>'Celkem  Nab+Tech'!G2</f>
        <v>Firma</v>
      </c>
      <c r="H2" s="539"/>
      <c r="I2" s="509" t="str">
        <f>Nábytek!H2</f>
        <v>XY</v>
      </c>
      <c r="J2" s="512"/>
      <c r="K2" s="513"/>
    </row>
    <row r="3" spans="2:11" ht="16.5" thickBot="1">
      <c r="B3" s="540"/>
      <c r="C3" s="264" t="s">
        <v>736</v>
      </c>
      <c r="D3" s="494"/>
      <c r="E3" s="494"/>
      <c r="F3" s="495"/>
      <c r="G3" s="498" t="str">
        <f>'Celkem  Nab+Tech'!G3</f>
        <v>Projekt</v>
      </c>
      <c r="H3" s="499"/>
      <c r="I3" s="509" t="str">
        <f>Nábytek!H3</f>
        <v>Makro  České Budějovice - remodelling chlazení</v>
      </c>
      <c r="J3" s="512"/>
      <c r="K3" s="513"/>
    </row>
    <row r="4" spans="2:11" ht="16.5" thickBot="1">
      <c r="B4" s="541"/>
      <c r="C4" s="265" t="s">
        <v>737</v>
      </c>
      <c r="D4" s="496"/>
      <c r="E4" s="496"/>
      <c r="F4" s="497"/>
      <c r="G4" s="498" t="str">
        <f>'Celkem  Nab+Tech'!G4</f>
        <v>Datum nabídky</v>
      </c>
      <c r="H4" s="499"/>
      <c r="I4" s="514" t="str">
        <f>Nábytek!H4</f>
        <v>XX.XX.2021</v>
      </c>
      <c r="J4" s="515"/>
      <c r="K4" s="516"/>
    </row>
    <row r="5" spans="2:11" s="72" customFormat="1" ht="14.45" customHeight="1">
      <c r="B5" s="522" t="s">
        <v>832</v>
      </c>
      <c r="C5" s="523"/>
      <c r="D5" s="523"/>
      <c r="E5" s="523"/>
      <c r="F5" s="523"/>
      <c r="G5" s="524"/>
      <c r="H5" s="524"/>
      <c r="I5" s="524"/>
      <c r="J5" s="524"/>
      <c r="K5" s="525"/>
    </row>
    <row r="6" spans="2:11" s="72" customFormat="1" ht="13.15" customHeight="1">
      <c r="B6" s="526" t="s">
        <v>1113</v>
      </c>
      <c r="C6" s="523"/>
      <c r="D6" s="523"/>
      <c r="E6" s="523"/>
      <c r="F6" s="523"/>
      <c r="G6" s="523"/>
      <c r="H6" s="523"/>
      <c r="I6" s="523"/>
      <c r="J6" s="523"/>
      <c r="K6" s="527"/>
    </row>
    <row r="7" spans="2:11" s="72" customFormat="1" ht="13.15" customHeight="1">
      <c r="B7" s="526" t="s">
        <v>1125</v>
      </c>
      <c r="C7" s="523"/>
      <c r="D7" s="523"/>
      <c r="E7" s="523"/>
      <c r="F7" s="523"/>
      <c r="G7" s="523"/>
      <c r="H7" s="523"/>
      <c r="I7" s="523"/>
      <c r="J7" s="523"/>
      <c r="K7" s="527"/>
    </row>
    <row r="8" spans="2:11" s="72" customFormat="1" ht="15" customHeight="1" thickBot="1">
      <c r="B8" s="528" t="s">
        <v>833</v>
      </c>
      <c r="C8" s="529"/>
      <c r="D8" s="529"/>
      <c r="E8" s="529"/>
      <c r="F8" s="529"/>
      <c r="G8" s="529"/>
      <c r="H8" s="529"/>
      <c r="I8" s="529"/>
      <c r="J8" s="529"/>
      <c r="K8" s="530"/>
    </row>
    <row r="9" spans="2:11" s="9" customFormat="1" ht="15">
      <c r="B9" s="531" t="s">
        <v>16</v>
      </c>
      <c r="C9" s="536" t="s">
        <v>739</v>
      </c>
      <c r="D9" s="536" t="s">
        <v>740</v>
      </c>
      <c r="E9" s="390" t="s">
        <v>741</v>
      </c>
      <c r="F9" s="390" t="s">
        <v>742</v>
      </c>
      <c r="G9" s="390" t="s">
        <v>688</v>
      </c>
      <c r="H9" s="536" t="s">
        <v>685</v>
      </c>
      <c r="I9" s="389" t="s">
        <v>686</v>
      </c>
      <c r="J9" s="517" t="s">
        <v>697</v>
      </c>
      <c r="K9" s="518"/>
    </row>
    <row r="10" spans="2:11" s="9" customFormat="1" ht="15.75" thickBot="1">
      <c r="B10" s="532"/>
      <c r="C10" s="537"/>
      <c r="D10" s="537"/>
      <c r="E10" s="391" t="s">
        <v>27</v>
      </c>
      <c r="F10" s="391" t="s">
        <v>743</v>
      </c>
      <c r="G10" s="391" t="s">
        <v>743</v>
      </c>
      <c r="H10" s="537"/>
      <c r="I10" s="391" t="s">
        <v>743</v>
      </c>
      <c r="J10" s="67" t="s">
        <v>687</v>
      </c>
      <c r="K10" s="68" t="s">
        <v>688</v>
      </c>
    </row>
    <row r="11" spans="2:11" s="72" customFormat="1" ht="12.75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2.75">
      <c r="B12" s="272" t="s">
        <v>541</v>
      </c>
      <c r="C12" s="143" t="s">
        <v>834</v>
      </c>
      <c r="D12" s="113"/>
      <c r="E12" s="114">
        <v>1400</v>
      </c>
      <c r="F12" s="43"/>
      <c r="G12" s="160"/>
      <c r="H12" s="364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2.75">
      <c r="B13" s="272" t="s">
        <v>542</v>
      </c>
      <c r="C13" s="143" t="s">
        <v>835</v>
      </c>
      <c r="D13" s="113"/>
      <c r="E13" s="114">
        <v>1875</v>
      </c>
      <c r="F13" s="43"/>
      <c r="G13" s="160"/>
      <c r="H13" s="364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2.75">
      <c r="B14" s="272" t="s">
        <v>543</v>
      </c>
      <c r="C14" s="143" t="s">
        <v>836</v>
      </c>
      <c r="D14" s="113"/>
      <c r="E14" s="114">
        <v>2000</v>
      </c>
      <c r="F14" s="43"/>
      <c r="G14" s="160"/>
      <c r="H14" s="364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2.75">
      <c r="B15" s="272" t="s">
        <v>544</v>
      </c>
      <c r="C15" s="143" t="s">
        <v>837</v>
      </c>
      <c r="D15" s="113"/>
      <c r="E15" s="114">
        <v>2200</v>
      </c>
      <c r="F15" s="43"/>
      <c r="G15" s="160"/>
      <c r="H15" s="364"/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2.75">
      <c r="B16" s="272" t="s">
        <v>540</v>
      </c>
      <c r="C16" s="143" t="s">
        <v>838</v>
      </c>
      <c r="D16" s="113"/>
      <c r="E16" s="114">
        <v>2500</v>
      </c>
      <c r="F16" s="43"/>
      <c r="G16" s="160"/>
      <c r="H16" s="364">
        <v>1</v>
      </c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2.75">
      <c r="B17" s="272" t="s">
        <v>545</v>
      </c>
      <c r="C17" s="143" t="s">
        <v>839</v>
      </c>
      <c r="D17" s="113"/>
      <c r="E17" s="114">
        <v>2800</v>
      </c>
      <c r="F17" s="43"/>
      <c r="G17" s="160"/>
      <c r="H17" s="364">
        <v>11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2.75">
      <c r="B18" s="272" t="s">
        <v>546</v>
      </c>
      <c r="C18" s="143" t="s">
        <v>840</v>
      </c>
      <c r="D18" s="113"/>
      <c r="E18" s="114">
        <v>3750</v>
      </c>
      <c r="F18" s="43"/>
      <c r="G18" s="160"/>
      <c r="H18" s="364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2.75">
      <c r="B19" s="272"/>
      <c r="C19" s="144" t="s">
        <v>749</v>
      </c>
      <c r="D19" s="115"/>
      <c r="E19" s="116"/>
      <c r="F19" s="80"/>
      <c r="G19" s="162"/>
      <c r="H19" s="364"/>
      <c r="I19" s="167"/>
      <c r="J19" s="152"/>
      <c r="K19" s="151"/>
    </row>
    <row r="20" spans="2:11" s="72" customFormat="1" ht="12.75">
      <c r="B20" s="272" t="s">
        <v>547</v>
      </c>
      <c r="C20" s="143" t="s">
        <v>750</v>
      </c>
      <c r="D20" s="115"/>
      <c r="E20" s="114"/>
      <c r="F20" s="43"/>
      <c r="G20" s="224"/>
      <c r="H20" s="364">
        <v>3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2.75">
      <c r="B21" s="272" t="s">
        <v>548</v>
      </c>
      <c r="C21" s="143" t="s">
        <v>751</v>
      </c>
      <c r="D21" s="113"/>
      <c r="E21" s="114"/>
      <c r="F21" s="43"/>
      <c r="G21" s="225"/>
      <c r="H21" s="364">
        <v>3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2.75">
      <c r="B22" s="272" t="s">
        <v>549</v>
      </c>
      <c r="C22" s="143" t="s">
        <v>752</v>
      </c>
      <c r="D22" s="115"/>
      <c r="E22" s="114"/>
      <c r="F22" s="43"/>
      <c r="G22" s="225"/>
      <c r="H22" s="364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2.75">
      <c r="B23" s="272" t="s">
        <v>550</v>
      </c>
      <c r="C23" s="143" t="s">
        <v>753</v>
      </c>
      <c r="D23" s="113"/>
      <c r="E23" s="114"/>
      <c r="F23" s="43"/>
      <c r="G23" s="225"/>
      <c r="H23" s="364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2.75">
      <c r="B24" s="272" t="s">
        <v>551</v>
      </c>
      <c r="C24" s="112" t="s">
        <v>757</v>
      </c>
      <c r="D24" s="115"/>
      <c r="E24" s="116"/>
      <c r="F24" s="43"/>
      <c r="G24" s="225"/>
      <c r="H24" s="364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2.75">
      <c r="B25" s="272" t="s">
        <v>552</v>
      </c>
      <c r="C25" s="112" t="s">
        <v>818</v>
      </c>
      <c r="D25" s="115"/>
      <c r="E25" s="116"/>
      <c r="F25" s="43"/>
      <c r="G25" s="225"/>
      <c r="H25" s="364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2.75">
      <c r="B26" s="272" t="s">
        <v>539</v>
      </c>
      <c r="C26" s="112" t="s">
        <v>819</v>
      </c>
      <c r="D26" s="115"/>
      <c r="E26" s="116"/>
      <c r="F26" s="43"/>
      <c r="G26" s="225"/>
      <c r="H26" s="364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2.75">
      <c r="B27" s="272" t="s">
        <v>553</v>
      </c>
      <c r="C27" s="112" t="s">
        <v>758</v>
      </c>
      <c r="D27" s="115"/>
      <c r="E27" s="116"/>
      <c r="F27" s="43"/>
      <c r="G27" s="225"/>
      <c r="H27" s="364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2.75">
      <c r="B28" s="272" t="s">
        <v>554</v>
      </c>
      <c r="C28" s="143" t="s">
        <v>759</v>
      </c>
      <c r="D28" s="113"/>
      <c r="E28" s="116"/>
      <c r="F28" s="43"/>
      <c r="G28" s="225"/>
      <c r="H28" s="364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2.75">
      <c r="B29" s="272"/>
      <c r="C29" s="412" t="s">
        <v>809</v>
      </c>
      <c r="D29" s="113"/>
      <c r="E29" s="116"/>
      <c r="F29" s="80"/>
      <c r="G29" s="162"/>
      <c r="H29" s="364"/>
      <c r="I29" s="167"/>
      <c r="J29" s="152"/>
      <c r="K29" s="151"/>
    </row>
    <row r="30" spans="2:11" s="72" customFormat="1" ht="12.75">
      <c r="B30" s="272" t="s">
        <v>555</v>
      </c>
      <c r="C30" s="112" t="s">
        <v>841</v>
      </c>
      <c r="D30" s="113"/>
      <c r="E30" s="114">
        <v>1400</v>
      </c>
      <c r="F30" s="43"/>
      <c r="G30" s="224"/>
      <c r="H30" s="364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2.75">
      <c r="B31" s="272" t="s">
        <v>556</v>
      </c>
      <c r="C31" s="112" t="s">
        <v>841</v>
      </c>
      <c r="D31" s="113"/>
      <c r="E31" s="114">
        <v>2200</v>
      </c>
      <c r="F31" s="43"/>
      <c r="G31" s="225"/>
      <c r="H31" s="364"/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2.75">
      <c r="B32" s="272" t="s">
        <v>557</v>
      </c>
      <c r="C32" s="112" t="s">
        <v>841</v>
      </c>
      <c r="D32" s="113"/>
      <c r="E32" s="114">
        <v>2500</v>
      </c>
      <c r="F32" s="43"/>
      <c r="G32" s="225"/>
      <c r="H32" s="364">
        <v>1</v>
      </c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2.75">
      <c r="B33" s="272" t="s">
        <v>558</v>
      </c>
      <c r="C33" s="112" t="s">
        <v>841</v>
      </c>
      <c r="D33" s="113"/>
      <c r="E33" s="114">
        <v>2800</v>
      </c>
      <c r="F33" s="43"/>
      <c r="G33" s="225"/>
      <c r="H33" s="364">
        <v>11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2.75">
      <c r="B34" s="272" t="s">
        <v>559</v>
      </c>
      <c r="C34" s="112" t="s">
        <v>841</v>
      </c>
      <c r="D34" s="113"/>
      <c r="E34" s="114">
        <v>3750</v>
      </c>
      <c r="F34" s="43"/>
      <c r="G34" s="225"/>
      <c r="H34" s="364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2.75">
      <c r="B35" s="272" t="s">
        <v>560</v>
      </c>
      <c r="C35" s="143" t="s">
        <v>764</v>
      </c>
      <c r="D35" s="113"/>
      <c r="E35" s="116"/>
      <c r="F35" s="43"/>
      <c r="G35" s="225"/>
      <c r="H35" s="364">
        <v>12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2.75">
      <c r="B36" s="272" t="s">
        <v>511</v>
      </c>
      <c r="C36" s="143" t="s">
        <v>765</v>
      </c>
      <c r="D36" s="115" t="s">
        <v>815</v>
      </c>
      <c r="E36" s="114">
        <v>1400</v>
      </c>
      <c r="F36" s="43"/>
      <c r="G36" s="225"/>
      <c r="H36" s="364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2.75">
      <c r="B37" s="272" t="s">
        <v>512</v>
      </c>
      <c r="C37" s="143" t="s">
        <v>765</v>
      </c>
      <c r="D37" s="115" t="s">
        <v>815</v>
      </c>
      <c r="E37" s="114">
        <v>2200</v>
      </c>
      <c r="F37" s="43"/>
      <c r="G37" s="225"/>
      <c r="H37" s="364"/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2.75">
      <c r="B38" s="272" t="s">
        <v>513</v>
      </c>
      <c r="C38" s="143" t="s">
        <v>765</v>
      </c>
      <c r="D38" s="115" t="s">
        <v>815</v>
      </c>
      <c r="E38" s="114">
        <v>2500</v>
      </c>
      <c r="F38" s="43"/>
      <c r="G38" s="225"/>
      <c r="H38" s="364">
        <v>1</v>
      </c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2.75">
      <c r="B39" s="272" t="s">
        <v>514</v>
      </c>
      <c r="C39" s="143" t="s">
        <v>765</v>
      </c>
      <c r="D39" s="115" t="s">
        <v>815</v>
      </c>
      <c r="E39" s="114">
        <v>2800</v>
      </c>
      <c r="F39" s="43"/>
      <c r="G39" s="225"/>
      <c r="H39" s="364">
        <v>11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2.75">
      <c r="B40" s="272" t="s">
        <v>515</v>
      </c>
      <c r="C40" s="143" t="s">
        <v>765</v>
      </c>
      <c r="D40" s="115" t="s">
        <v>815</v>
      </c>
      <c r="E40" s="114">
        <v>3750</v>
      </c>
      <c r="F40" s="43"/>
      <c r="G40" s="225"/>
      <c r="H40" s="364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2.75">
      <c r="B41" s="272"/>
      <c r="C41" s="244" t="s">
        <v>766</v>
      </c>
      <c r="D41" s="119"/>
      <c r="E41" s="120"/>
      <c r="F41" s="80"/>
      <c r="G41" s="162"/>
      <c r="H41" s="364"/>
      <c r="I41" s="167"/>
      <c r="J41" s="152"/>
      <c r="K41" s="151"/>
    </row>
    <row r="42" spans="2:11" s="72" customFormat="1" ht="12.75">
      <c r="B42" s="272" t="s">
        <v>516</v>
      </c>
      <c r="C42" s="121" t="s">
        <v>853</v>
      </c>
      <c r="D42" s="122" t="s">
        <v>768</v>
      </c>
      <c r="E42" s="123"/>
      <c r="F42" s="43"/>
      <c r="G42" s="224"/>
      <c r="H42" s="364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2.75">
      <c r="B43" s="272" t="s">
        <v>517</v>
      </c>
      <c r="C43" s="121" t="s">
        <v>842</v>
      </c>
      <c r="D43" s="122" t="s">
        <v>768</v>
      </c>
      <c r="E43" s="123"/>
      <c r="F43" s="43"/>
      <c r="G43" s="225"/>
      <c r="H43" s="364"/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2.75">
      <c r="B44" s="272" t="s">
        <v>518</v>
      </c>
      <c r="C44" s="121" t="s">
        <v>843</v>
      </c>
      <c r="D44" s="122" t="s">
        <v>768</v>
      </c>
      <c r="E44" s="123"/>
      <c r="F44" s="43"/>
      <c r="G44" s="225"/>
      <c r="H44" s="364">
        <v>1</v>
      </c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2.75">
      <c r="B45" s="272" t="s">
        <v>519</v>
      </c>
      <c r="C45" s="121" t="s">
        <v>844</v>
      </c>
      <c r="D45" s="122" t="s">
        <v>768</v>
      </c>
      <c r="E45" s="123"/>
      <c r="F45" s="43"/>
      <c r="G45" s="225"/>
      <c r="H45" s="364">
        <v>11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2.75">
      <c r="B46" s="272" t="s">
        <v>520</v>
      </c>
      <c r="C46" s="121" t="s">
        <v>845</v>
      </c>
      <c r="D46" s="122" t="s">
        <v>768</v>
      </c>
      <c r="E46" s="123"/>
      <c r="F46" s="43"/>
      <c r="G46" s="225"/>
      <c r="H46" s="364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2.75">
      <c r="B47" s="272" t="s">
        <v>521</v>
      </c>
      <c r="C47" s="121" t="s">
        <v>854</v>
      </c>
      <c r="D47" s="122" t="s">
        <v>768</v>
      </c>
      <c r="E47" s="123"/>
      <c r="F47" s="43"/>
      <c r="G47" s="224"/>
      <c r="H47" s="364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2.75">
      <c r="B48" s="272" t="s">
        <v>522</v>
      </c>
      <c r="C48" s="121" t="s">
        <v>846</v>
      </c>
      <c r="D48" s="122" t="s">
        <v>768</v>
      </c>
      <c r="E48" s="123"/>
      <c r="F48" s="43"/>
      <c r="G48" s="225"/>
      <c r="H48" s="364"/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2.75">
      <c r="B49" s="272" t="s">
        <v>523</v>
      </c>
      <c r="C49" s="121" t="s">
        <v>847</v>
      </c>
      <c r="D49" s="122" t="s">
        <v>768</v>
      </c>
      <c r="E49" s="123"/>
      <c r="F49" s="43"/>
      <c r="G49" s="225"/>
      <c r="H49" s="364">
        <v>1</v>
      </c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2.75">
      <c r="B50" s="272" t="s">
        <v>524</v>
      </c>
      <c r="C50" s="121" t="s">
        <v>848</v>
      </c>
      <c r="D50" s="122" t="s">
        <v>768</v>
      </c>
      <c r="E50" s="123"/>
      <c r="F50" s="43"/>
      <c r="G50" s="225"/>
      <c r="H50" s="364">
        <v>11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2.75">
      <c r="B51" s="272" t="s">
        <v>525</v>
      </c>
      <c r="C51" s="121" t="s">
        <v>849</v>
      </c>
      <c r="D51" s="122" t="s">
        <v>768</v>
      </c>
      <c r="E51" s="123"/>
      <c r="F51" s="43"/>
      <c r="G51" s="225"/>
      <c r="H51" s="364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850</v>
      </c>
      <c r="D52" s="503" t="s">
        <v>776</v>
      </c>
      <c r="E52" s="504"/>
      <c r="F52" s="43"/>
      <c r="G52" s="225"/>
      <c r="H52" s="364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2.75">
      <c r="B53" s="272" t="s">
        <v>527</v>
      </c>
      <c r="C53" s="240" t="s">
        <v>851</v>
      </c>
      <c r="D53" s="503" t="s">
        <v>776</v>
      </c>
      <c r="E53" s="504"/>
      <c r="F53" s="43"/>
      <c r="G53" s="225"/>
      <c r="H53" s="364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15" customHeight="1">
      <c r="B54" s="272" t="s">
        <v>528</v>
      </c>
      <c r="C54" s="240" t="s">
        <v>774</v>
      </c>
      <c r="D54" s="503" t="s">
        <v>776</v>
      </c>
      <c r="E54" s="504"/>
      <c r="F54" s="43"/>
      <c r="G54" s="225"/>
      <c r="H54" s="364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15" customHeight="1">
      <c r="B55" s="272" t="s">
        <v>510</v>
      </c>
      <c r="C55" s="240" t="s">
        <v>852</v>
      </c>
      <c r="D55" s="503" t="s">
        <v>776</v>
      </c>
      <c r="E55" s="504"/>
      <c r="F55" s="43"/>
      <c r="G55" s="225"/>
      <c r="H55" s="364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15" customHeight="1">
      <c r="B56" s="272" t="s">
        <v>529</v>
      </c>
      <c r="C56" s="240" t="s">
        <v>775</v>
      </c>
      <c r="D56" s="503" t="s">
        <v>776</v>
      </c>
      <c r="E56" s="504"/>
      <c r="F56" s="43"/>
      <c r="G56" s="225"/>
      <c r="H56" s="364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2.75">
      <c r="B57" s="272" t="s">
        <v>530</v>
      </c>
      <c r="C57" s="240" t="s">
        <v>777</v>
      </c>
      <c r="D57" s="503" t="s">
        <v>238</v>
      </c>
      <c r="E57" s="504"/>
      <c r="F57" s="217"/>
      <c r="G57" s="225"/>
      <c r="H57" s="364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2.75">
      <c r="B58" s="272" t="s">
        <v>531</v>
      </c>
      <c r="C58" s="240" t="s">
        <v>777</v>
      </c>
      <c r="D58" s="503" t="s">
        <v>232</v>
      </c>
      <c r="E58" s="504"/>
      <c r="F58" s="217"/>
      <c r="G58" s="225"/>
      <c r="H58" s="364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2.75">
      <c r="B59" s="272" t="s">
        <v>532</v>
      </c>
      <c r="C59" s="240" t="s">
        <v>777</v>
      </c>
      <c r="D59" s="503" t="s">
        <v>237</v>
      </c>
      <c r="E59" s="504"/>
      <c r="F59" s="217"/>
      <c r="G59" s="225"/>
      <c r="H59" s="364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2.75">
      <c r="B60" s="272" t="s">
        <v>533</v>
      </c>
      <c r="C60" s="240" t="s">
        <v>777</v>
      </c>
      <c r="D60" s="503" t="s">
        <v>233</v>
      </c>
      <c r="E60" s="504"/>
      <c r="F60" s="217"/>
      <c r="G60" s="225"/>
      <c r="H60" s="364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15" customHeight="1">
      <c r="B61" s="272" t="s">
        <v>534</v>
      </c>
      <c r="C61" s="240" t="s">
        <v>782</v>
      </c>
      <c r="D61" s="503" t="s">
        <v>802</v>
      </c>
      <c r="E61" s="504"/>
      <c r="F61" s="43"/>
      <c r="G61" s="225"/>
      <c r="H61" s="364">
        <v>4</v>
      </c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15" customHeight="1">
      <c r="B62" s="272" t="s">
        <v>535</v>
      </c>
      <c r="C62" s="240" t="s">
        <v>855</v>
      </c>
      <c r="D62" s="503" t="s">
        <v>802</v>
      </c>
      <c r="E62" s="504"/>
      <c r="F62" s="43"/>
      <c r="G62" s="225"/>
      <c r="H62" s="364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2.75">
      <c r="B63" s="272" t="s">
        <v>536</v>
      </c>
      <c r="C63" s="240" t="s">
        <v>856</v>
      </c>
      <c r="D63" s="113"/>
      <c r="E63" s="114">
        <v>1400</v>
      </c>
      <c r="F63" s="43"/>
      <c r="G63" s="225"/>
      <c r="H63" s="364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2.75">
      <c r="B64" s="272" t="s">
        <v>537</v>
      </c>
      <c r="C64" s="240" t="s">
        <v>856</v>
      </c>
      <c r="D64" s="113"/>
      <c r="E64" s="114">
        <v>2200</v>
      </c>
      <c r="F64" s="43"/>
      <c r="G64" s="225"/>
      <c r="H64" s="364"/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2.75">
      <c r="B65" s="272" t="s">
        <v>538</v>
      </c>
      <c r="C65" s="240" t="s">
        <v>856</v>
      </c>
      <c r="D65" s="113"/>
      <c r="E65" s="114">
        <v>2500</v>
      </c>
      <c r="F65" s="43"/>
      <c r="G65" s="225"/>
      <c r="H65" s="364">
        <v>1</v>
      </c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2.75">
      <c r="B66" s="272" t="s">
        <v>651</v>
      </c>
      <c r="C66" s="240" t="s">
        <v>856</v>
      </c>
      <c r="D66" s="113"/>
      <c r="E66" s="114">
        <v>2800</v>
      </c>
      <c r="F66" s="43"/>
      <c r="G66" s="225"/>
      <c r="H66" s="364">
        <v>11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2.75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4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15" customHeight="1">
      <c r="B68" s="273"/>
      <c r="C68" s="117" t="s">
        <v>792</v>
      </c>
      <c r="D68" s="376" t="s">
        <v>793</v>
      </c>
      <c r="E68" s="376" t="s">
        <v>739</v>
      </c>
      <c r="F68" s="80"/>
      <c r="G68" s="162"/>
      <c r="H68" s="364"/>
      <c r="I68" s="167"/>
      <c r="J68" s="152"/>
      <c r="K68" s="151"/>
    </row>
    <row r="69" spans="2:11" s="72" customFormat="1" ht="12.75">
      <c r="B69" s="272" t="s">
        <v>653</v>
      </c>
      <c r="C69" s="392" t="s">
        <v>794</v>
      </c>
      <c r="D69" s="256"/>
      <c r="E69" s="375"/>
      <c r="F69" s="43"/>
      <c r="G69" s="225"/>
      <c r="H69" s="364">
        <v>12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15" customHeight="1">
      <c r="B70" s="272" t="s">
        <v>654</v>
      </c>
      <c r="C70" s="397" t="s">
        <v>795</v>
      </c>
      <c r="D70" s="256"/>
      <c r="E70" s="375"/>
      <c r="F70" s="43"/>
      <c r="G70" s="225"/>
      <c r="H70" s="364">
        <v>12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2.75">
      <c r="B71" s="272" t="s">
        <v>655</v>
      </c>
      <c r="C71" s="392" t="s">
        <v>796</v>
      </c>
      <c r="D71" s="256"/>
      <c r="E71" s="375"/>
      <c r="F71" s="43"/>
      <c r="G71" s="160"/>
      <c r="H71" s="364">
        <v>12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2.75">
      <c r="B72" s="272" t="s">
        <v>656</v>
      </c>
      <c r="C72" s="392" t="s">
        <v>917</v>
      </c>
      <c r="D72" s="256"/>
      <c r="E72" s="375"/>
      <c r="F72" s="43"/>
      <c r="G72" s="225"/>
      <c r="H72" s="364">
        <v>36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2.75">
      <c r="B73" s="272" t="s">
        <v>657</v>
      </c>
      <c r="C73" s="431" t="s">
        <v>1139</v>
      </c>
      <c r="D73" s="256"/>
      <c r="E73" s="375"/>
      <c r="F73" s="43"/>
      <c r="G73" s="225"/>
      <c r="H73" s="364">
        <v>12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2.75">
      <c r="B74" s="272" t="s">
        <v>658</v>
      </c>
      <c r="C74" s="392" t="s">
        <v>797</v>
      </c>
      <c r="D74" s="256"/>
      <c r="E74" s="375"/>
      <c r="F74" s="43"/>
      <c r="G74" s="225"/>
      <c r="H74" s="364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2.75">
      <c r="B75" s="272" t="s">
        <v>659</v>
      </c>
      <c r="C75" s="397" t="s">
        <v>798</v>
      </c>
      <c r="D75" s="379"/>
      <c r="E75" s="379"/>
      <c r="F75" s="43"/>
      <c r="G75" s="160"/>
      <c r="H75" s="364">
        <v>12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2.75">
      <c r="B76" s="272" t="s">
        <v>660</v>
      </c>
      <c r="C76" s="392" t="s">
        <v>799</v>
      </c>
      <c r="D76" s="119"/>
      <c r="E76" s="120"/>
      <c r="F76" s="43"/>
      <c r="G76" s="160"/>
      <c r="H76" s="364">
        <v>12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2.75">
      <c r="B77" s="272" t="s">
        <v>670</v>
      </c>
      <c r="C77" s="112" t="s">
        <v>800</v>
      </c>
      <c r="D77" s="119"/>
      <c r="E77" s="120"/>
      <c r="F77" s="43"/>
      <c r="G77" s="160"/>
      <c r="H77" s="364">
        <v>10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2.75">
      <c r="B78" s="272" t="s">
        <v>671</v>
      </c>
      <c r="C78" s="505" t="s">
        <v>899</v>
      </c>
      <c r="D78" s="506"/>
      <c r="E78" s="507"/>
      <c r="F78" s="43"/>
      <c r="G78" s="160"/>
      <c r="H78" s="364">
        <v>12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2.75">
      <c r="B79" s="273"/>
      <c r="C79" s="117" t="s">
        <v>785</v>
      </c>
      <c r="D79" s="393"/>
      <c r="E79" s="394" t="s">
        <v>787</v>
      </c>
      <c r="F79" s="80"/>
      <c r="G79" s="162"/>
      <c r="H79" s="364"/>
      <c r="I79" s="167"/>
      <c r="J79" s="152"/>
      <c r="K79" s="151"/>
    </row>
    <row r="80" spans="2:11" s="72" customFormat="1" ht="12.75">
      <c r="B80" s="272" t="s">
        <v>672</v>
      </c>
      <c r="C80" s="397" t="s">
        <v>785</v>
      </c>
      <c r="D80" s="393" t="s">
        <v>786</v>
      </c>
      <c r="E80" s="114">
        <v>1400</v>
      </c>
      <c r="F80" s="43"/>
      <c r="G80" s="160"/>
      <c r="H80" s="364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2.75">
      <c r="B81" s="272" t="s">
        <v>673</v>
      </c>
      <c r="C81" s="397" t="s">
        <v>785</v>
      </c>
      <c r="D81" s="393" t="s">
        <v>786</v>
      </c>
      <c r="E81" s="114">
        <v>2200</v>
      </c>
      <c r="F81" s="43"/>
      <c r="G81" s="160"/>
      <c r="H81" s="364"/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2.75">
      <c r="B82" s="272" t="s">
        <v>674</v>
      </c>
      <c r="C82" s="397" t="s">
        <v>785</v>
      </c>
      <c r="D82" s="393" t="s">
        <v>786</v>
      </c>
      <c r="E82" s="114">
        <v>2500</v>
      </c>
      <c r="F82" s="43"/>
      <c r="G82" s="160"/>
      <c r="H82" s="364"/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2.75">
      <c r="B83" s="272" t="s">
        <v>676</v>
      </c>
      <c r="C83" s="397" t="s">
        <v>785</v>
      </c>
      <c r="D83" s="393" t="s">
        <v>786</v>
      </c>
      <c r="E83" s="114">
        <v>2800</v>
      </c>
      <c r="F83" s="43"/>
      <c r="G83" s="160"/>
      <c r="H83" s="364"/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2.75">
      <c r="B84" s="272" t="s">
        <v>677</v>
      </c>
      <c r="C84" s="397" t="s">
        <v>785</v>
      </c>
      <c r="D84" s="393" t="s">
        <v>786</v>
      </c>
      <c r="E84" s="114">
        <v>3750</v>
      </c>
      <c r="F84" s="43"/>
      <c r="G84" s="160"/>
      <c r="H84" s="364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3.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.75" thickBot="1">
      <c r="B86" s="45"/>
      <c r="C86" s="46"/>
      <c r="D86" s="47"/>
      <c r="E86" s="46"/>
      <c r="F86" s="48"/>
      <c r="G86" s="49"/>
      <c r="H86" s="50"/>
      <c r="I86" s="51"/>
    </row>
    <row r="87" spans="2:11" ht="19.5" thickBot="1">
      <c r="B87" s="500" t="s">
        <v>707</v>
      </c>
      <c r="C87" s="501"/>
      <c r="D87" s="501"/>
      <c r="E87" s="501"/>
      <c r="F87" s="501"/>
      <c r="G87" s="502"/>
      <c r="H87" s="222">
        <f>SUM(H11:H85)</f>
        <v>268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 G68 G29 G19 G85:H85 H80:H84" name="Bereich2_4_2"/>
    <protectedRange sqref="F41 F68 F85 F11:F29" name="Bereich2_1_3_1"/>
    <protectedRange sqref="G20:G28 G30:G40" name="Bereich2_4_1_1"/>
    <protectedRange sqref="F34:F40" name="Bereich2_1_3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  <protectedRange sqref="H63:H68 H12:H56" name="Bereich2_4_2_2"/>
    <protectedRange sqref="H57:H62" name="Bereich2_4_1_3"/>
    <protectedRange sqref="H69:H78" name="Bereich2_4_3_1"/>
  </protectedRanges>
  <mergeCells count="32"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  <mergeCell ref="B6:K6"/>
    <mergeCell ref="B7:K7"/>
    <mergeCell ref="B8:K8"/>
    <mergeCell ref="B9:B10"/>
    <mergeCell ref="C9:C10"/>
    <mergeCell ref="D9:D10"/>
    <mergeCell ref="H9:H10"/>
    <mergeCell ref="J9:K9"/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Josef Kudrna</cp:lastModifiedBy>
  <cp:lastPrinted>2019-07-19T21:14:28Z</cp:lastPrinted>
  <dcterms:created xsi:type="dcterms:W3CDTF">2018-06-11T13:27:27Z</dcterms:created>
  <dcterms:modified xsi:type="dcterms:W3CDTF">2021-02-25T06:44:56Z</dcterms:modified>
  <cp:category/>
  <cp:version/>
  <cp:contentType/>
  <cp:contentStatus/>
</cp:coreProperties>
</file>