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áce\2018\07-2018 Hněvotín - pošta-byty\PROJEKT\Revize rozpočty\ZTI\"/>
    </mc:Choice>
  </mc:AlternateContent>
  <bookViews>
    <workbookView xWindow="0" yWindow="0" windowWidth="28800" windowHeight="129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Položky!$A$1:$G$127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B127" i="3" s="1"/>
  <c r="F19" i="2" s="1"/>
  <c r="B19" i="2"/>
  <c r="A19" i="2"/>
  <c r="BE127" i="3"/>
  <c r="I19" i="2" s="1"/>
  <c r="BD127" i="3"/>
  <c r="H19" i="2" s="1"/>
  <c r="BC127" i="3"/>
  <c r="G19" i="2" s="1"/>
  <c r="BA127" i="3"/>
  <c r="E19" i="2" s="1"/>
  <c r="G127" i="3"/>
  <c r="C127" i="3"/>
  <c r="BE122" i="3"/>
  <c r="BD122" i="3"/>
  <c r="BC122" i="3"/>
  <c r="BB122" i="3"/>
  <c r="BA122" i="3"/>
  <c r="G122" i="3"/>
  <c r="BE121" i="3"/>
  <c r="BD121" i="3"/>
  <c r="BD123" i="3" s="1"/>
  <c r="H18" i="2" s="1"/>
  <c r="BC121" i="3"/>
  <c r="BA121" i="3"/>
  <c r="G121" i="3"/>
  <c r="G123" i="3" s="1"/>
  <c r="BE120" i="3"/>
  <c r="BE123" i="3" s="1"/>
  <c r="I18" i="2" s="1"/>
  <c r="BD120" i="3"/>
  <c r="BC120" i="3"/>
  <c r="BB120" i="3"/>
  <c r="BA120" i="3"/>
  <c r="BA123" i="3" s="1"/>
  <c r="E18" i="2" s="1"/>
  <c r="G120" i="3"/>
  <c r="B18" i="2"/>
  <c r="A18" i="2"/>
  <c r="BC123" i="3"/>
  <c r="G18" i="2" s="1"/>
  <c r="C123" i="3"/>
  <c r="BE117" i="3"/>
  <c r="BD117" i="3"/>
  <c r="BC117" i="3"/>
  <c r="BB117" i="3"/>
  <c r="BA117" i="3"/>
  <c r="G117" i="3"/>
  <c r="BE116" i="3"/>
  <c r="BD116" i="3"/>
  <c r="BD118" i="3" s="1"/>
  <c r="H17" i="2" s="1"/>
  <c r="BC116" i="3"/>
  <c r="BA116" i="3"/>
  <c r="G116" i="3"/>
  <c r="G118" i="3" s="1"/>
  <c r="BE115" i="3"/>
  <c r="BE118" i="3" s="1"/>
  <c r="I17" i="2" s="1"/>
  <c r="BD115" i="3"/>
  <c r="BC115" i="3"/>
  <c r="BB115" i="3"/>
  <c r="BA115" i="3"/>
  <c r="BA118" i="3" s="1"/>
  <c r="E17" i="2" s="1"/>
  <c r="G115" i="3"/>
  <c r="B17" i="2"/>
  <c r="A17" i="2"/>
  <c r="BC118" i="3"/>
  <c r="G17" i="2" s="1"/>
  <c r="C118" i="3"/>
  <c r="BE112" i="3"/>
  <c r="BD112" i="3"/>
  <c r="BC112" i="3"/>
  <c r="BB112" i="3"/>
  <c r="BA112" i="3"/>
  <c r="G112" i="3"/>
  <c r="BE111" i="3"/>
  <c r="BD111" i="3"/>
  <c r="BC111" i="3"/>
  <c r="BA111" i="3"/>
  <c r="G111" i="3"/>
  <c r="BB111" i="3" s="1"/>
  <c r="BE110" i="3"/>
  <c r="BD110" i="3"/>
  <c r="BC110" i="3"/>
  <c r="BB110" i="3"/>
  <c r="BA110" i="3"/>
  <c r="G110" i="3"/>
  <c r="BE109" i="3"/>
  <c r="BD109" i="3"/>
  <c r="BC109" i="3"/>
  <c r="BA109" i="3"/>
  <c r="G109" i="3"/>
  <c r="BB109" i="3" s="1"/>
  <c r="BE108" i="3"/>
  <c r="BD108" i="3"/>
  <c r="BC108" i="3"/>
  <c r="BB108" i="3"/>
  <c r="BA108" i="3"/>
  <c r="G108" i="3"/>
  <c r="BE107" i="3"/>
  <c r="BD107" i="3"/>
  <c r="BC107" i="3"/>
  <c r="BA107" i="3"/>
  <c r="G107" i="3"/>
  <c r="BB107" i="3" s="1"/>
  <c r="BE106" i="3"/>
  <c r="BD106" i="3"/>
  <c r="BC106" i="3"/>
  <c r="BB106" i="3"/>
  <c r="BA106" i="3"/>
  <c r="G106" i="3"/>
  <c r="BE105" i="3"/>
  <c r="BD105" i="3"/>
  <c r="BC105" i="3"/>
  <c r="BA105" i="3"/>
  <c r="G105" i="3"/>
  <c r="BB105" i="3" s="1"/>
  <c r="BE104" i="3"/>
  <c r="BD104" i="3"/>
  <c r="BC104" i="3"/>
  <c r="BB104" i="3"/>
  <c r="BA104" i="3"/>
  <c r="G104" i="3"/>
  <c r="BE103" i="3"/>
  <c r="BD103" i="3"/>
  <c r="BC103" i="3"/>
  <c r="BA103" i="3"/>
  <c r="G103" i="3"/>
  <c r="BB103" i="3" s="1"/>
  <c r="BE102" i="3"/>
  <c r="BD102" i="3"/>
  <c r="BC102" i="3"/>
  <c r="BB102" i="3"/>
  <c r="BA102" i="3"/>
  <c r="G102" i="3"/>
  <c r="BE101" i="3"/>
  <c r="BD101" i="3"/>
  <c r="BC101" i="3"/>
  <c r="BA101" i="3"/>
  <c r="G101" i="3"/>
  <c r="BB101" i="3" s="1"/>
  <c r="BE100" i="3"/>
  <c r="BD100" i="3"/>
  <c r="BC100" i="3"/>
  <c r="BB100" i="3"/>
  <c r="BA100" i="3"/>
  <c r="G100" i="3"/>
  <c r="BE99" i="3"/>
  <c r="BD99" i="3"/>
  <c r="BC99" i="3"/>
  <c r="BA99" i="3"/>
  <c r="G99" i="3"/>
  <c r="BB99" i="3" s="1"/>
  <c r="BE98" i="3"/>
  <c r="BD98" i="3"/>
  <c r="BC98" i="3"/>
  <c r="BB98" i="3"/>
  <c r="BA98" i="3"/>
  <c r="G98" i="3"/>
  <c r="BE97" i="3"/>
  <c r="BD97" i="3"/>
  <c r="BC97" i="3"/>
  <c r="BA97" i="3"/>
  <c r="G97" i="3"/>
  <c r="BB97" i="3" s="1"/>
  <c r="BE96" i="3"/>
  <c r="BD96" i="3"/>
  <c r="BC96" i="3"/>
  <c r="BB96" i="3"/>
  <c r="BA96" i="3"/>
  <c r="G96" i="3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D113" i="3" s="1"/>
  <c r="H16" i="2" s="1"/>
  <c r="BC93" i="3"/>
  <c r="BA93" i="3"/>
  <c r="G93" i="3"/>
  <c r="G113" i="3" s="1"/>
  <c r="B16" i="2"/>
  <c r="A16" i="2"/>
  <c r="BE113" i="3"/>
  <c r="I16" i="2" s="1"/>
  <c r="BC113" i="3"/>
  <c r="G16" i="2" s="1"/>
  <c r="BA113" i="3"/>
  <c r="E16" i="2" s="1"/>
  <c r="C113" i="3"/>
  <c r="BE90" i="3"/>
  <c r="BD90" i="3"/>
  <c r="BC90" i="3"/>
  <c r="BB90" i="3"/>
  <c r="BA90" i="3"/>
  <c r="G90" i="3"/>
  <c r="BE89" i="3"/>
  <c r="BD89" i="3"/>
  <c r="BD91" i="3" s="1"/>
  <c r="H15" i="2" s="1"/>
  <c r="BC89" i="3"/>
  <c r="BA89" i="3"/>
  <c r="G89" i="3"/>
  <c r="G91" i="3" s="1"/>
  <c r="B15" i="2"/>
  <c r="A15" i="2"/>
  <c r="BE91" i="3"/>
  <c r="I15" i="2" s="1"/>
  <c r="BC91" i="3"/>
  <c r="G15" i="2" s="1"/>
  <c r="BA91" i="3"/>
  <c r="E15" i="2" s="1"/>
  <c r="C91" i="3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3" i="3"/>
  <c r="BD83" i="3"/>
  <c r="BD87" i="3" s="1"/>
  <c r="H14" i="2" s="1"/>
  <c r="BC83" i="3"/>
  <c r="BB83" i="3"/>
  <c r="BB87" i="3" s="1"/>
  <c r="F14" i="2" s="1"/>
  <c r="G83" i="3"/>
  <c r="BA83" i="3" s="1"/>
  <c r="B14" i="2"/>
  <c r="A14" i="2"/>
  <c r="BE87" i="3"/>
  <c r="I14" i="2" s="1"/>
  <c r="BC87" i="3"/>
  <c r="G14" i="2" s="1"/>
  <c r="C87" i="3"/>
  <c r="BE80" i="3"/>
  <c r="BD80" i="3"/>
  <c r="BD81" i="3" s="1"/>
  <c r="H13" i="2" s="1"/>
  <c r="BC80" i="3"/>
  <c r="BB80" i="3"/>
  <c r="BB81" i="3" s="1"/>
  <c r="F13" i="2" s="1"/>
  <c r="G80" i="3"/>
  <c r="BA80" i="3" s="1"/>
  <c r="BA81" i="3" s="1"/>
  <c r="E13" i="2" s="1"/>
  <c r="B13" i="2"/>
  <c r="A13" i="2"/>
  <c r="BE81" i="3"/>
  <c r="I13" i="2" s="1"/>
  <c r="BC81" i="3"/>
  <c r="G13" i="2" s="1"/>
  <c r="C81" i="3"/>
  <c r="BE77" i="3"/>
  <c r="BD77" i="3"/>
  <c r="BD78" i="3" s="1"/>
  <c r="H12" i="2" s="1"/>
  <c r="BC77" i="3"/>
  <c r="BB77" i="3"/>
  <c r="BB78" i="3" s="1"/>
  <c r="F12" i="2" s="1"/>
  <c r="G77" i="3"/>
  <c r="BA77" i="3" s="1"/>
  <c r="BA78" i="3" s="1"/>
  <c r="E12" i="2" s="1"/>
  <c r="B12" i="2"/>
  <c r="A12" i="2"/>
  <c r="BE78" i="3"/>
  <c r="I12" i="2" s="1"/>
  <c r="BC78" i="3"/>
  <c r="G12" i="2" s="1"/>
  <c r="G78" i="3"/>
  <c r="C78" i="3"/>
  <c r="BE74" i="3"/>
  <c r="BD74" i="3"/>
  <c r="BC74" i="3"/>
  <c r="BB74" i="3"/>
  <c r="BB75" i="3" s="1"/>
  <c r="F11" i="2" s="1"/>
  <c r="BA74" i="3"/>
  <c r="G74" i="3"/>
  <c r="H11" i="2"/>
  <c r="B11" i="2"/>
  <c r="A11" i="2"/>
  <c r="BE75" i="3"/>
  <c r="I11" i="2" s="1"/>
  <c r="BD75" i="3"/>
  <c r="BC75" i="3"/>
  <c r="G11" i="2" s="1"/>
  <c r="BA75" i="3"/>
  <c r="E11" i="2" s="1"/>
  <c r="G75" i="3"/>
  <c r="C75" i="3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B69" i="3"/>
  <c r="BA69" i="3"/>
  <c r="G69" i="3"/>
  <c r="BE68" i="3"/>
  <c r="BD68" i="3"/>
  <c r="BC68" i="3"/>
  <c r="BA68" i="3"/>
  <c r="G68" i="3"/>
  <c r="BB68" i="3" s="1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A64" i="3"/>
  <c r="G64" i="3"/>
  <c r="BB64" i="3" s="1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54" i="3"/>
  <c r="BD54" i="3"/>
  <c r="BC54" i="3"/>
  <c r="BA54" i="3"/>
  <c r="G54" i="3"/>
  <c r="BB54" i="3" s="1"/>
  <c r="BE53" i="3"/>
  <c r="BD53" i="3"/>
  <c r="BC53" i="3"/>
  <c r="BB53" i="3"/>
  <c r="BA53" i="3"/>
  <c r="G53" i="3"/>
  <c r="BE52" i="3"/>
  <c r="BD52" i="3"/>
  <c r="BC52" i="3"/>
  <c r="BA52" i="3"/>
  <c r="G52" i="3"/>
  <c r="BB52" i="3" s="1"/>
  <c r="BE51" i="3"/>
  <c r="BD51" i="3"/>
  <c r="BC51" i="3"/>
  <c r="BB51" i="3"/>
  <c r="BA51" i="3"/>
  <c r="G51" i="3"/>
  <c r="BE50" i="3"/>
  <c r="BD50" i="3"/>
  <c r="BC50" i="3"/>
  <c r="BA50" i="3"/>
  <c r="G50" i="3"/>
  <c r="BB50" i="3" s="1"/>
  <c r="BE49" i="3"/>
  <c r="BD49" i="3"/>
  <c r="BC49" i="3"/>
  <c r="BB49" i="3"/>
  <c r="BA49" i="3"/>
  <c r="G49" i="3"/>
  <c r="BE48" i="3"/>
  <c r="BD48" i="3"/>
  <c r="BC48" i="3"/>
  <c r="BA48" i="3"/>
  <c r="G48" i="3"/>
  <c r="BB48" i="3" s="1"/>
  <c r="BE47" i="3"/>
  <c r="BD47" i="3"/>
  <c r="BC47" i="3"/>
  <c r="BB47" i="3"/>
  <c r="BA47" i="3"/>
  <c r="G47" i="3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C41" i="3"/>
  <c r="BB41" i="3"/>
  <c r="BA41" i="3"/>
  <c r="G41" i="3"/>
  <c r="BE40" i="3"/>
  <c r="BD40" i="3"/>
  <c r="BC40" i="3"/>
  <c r="BA40" i="3"/>
  <c r="G40" i="3"/>
  <c r="BB40" i="3" s="1"/>
  <c r="BE39" i="3"/>
  <c r="BD39" i="3"/>
  <c r="BC39" i="3"/>
  <c r="BB39" i="3"/>
  <c r="BA39" i="3"/>
  <c r="G39" i="3"/>
  <c r="BE38" i="3"/>
  <c r="BD38" i="3"/>
  <c r="BC38" i="3"/>
  <c r="BA38" i="3"/>
  <c r="G38" i="3"/>
  <c r="BB38" i="3" s="1"/>
  <c r="BE37" i="3"/>
  <c r="BD37" i="3"/>
  <c r="BC37" i="3"/>
  <c r="BB37" i="3"/>
  <c r="BA37" i="3"/>
  <c r="G37" i="3"/>
  <c r="BE36" i="3"/>
  <c r="BD36" i="3"/>
  <c r="BC36" i="3"/>
  <c r="BA36" i="3"/>
  <c r="G36" i="3"/>
  <c r="BB36" i="3" s="1"/>
  <c r="BE35" i="3"/>
  <c r="BD35" i="3"/>
  <c r="BD72" i="3" s="1"/>
  <c r="H10" i="2" s="1"/>
  <c r="BC35" i="3"/>
  <c r="BB35" i="3"/>
  <c r="BA35" i="3"/>
  <c r="G35" i="3"/>
  <c r="G72" i="3" s="1"/>
  <c r="B10" i="2"/>
  <c r="A10" i="2"/>
  <c r="BE72" i="3"/>
  <c r="I10" i="2" s="1"/>
  <c r="BC72" i="3"/>
  <c r="G10" i="2" s="1"/>
  <c r="BA72" i="3"/>
  <c r="E10" i="2" s="1"/>
  <c r="C72" i="3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B28" i="3"/>
  <c r="BA28" i="3"/>
  <c r="G28" i="3"/>
  <c r="BE27" i="3"/>
  <c r="BD27" i="3"/>
  <c r="BC27" i="3"/>
  <c r="BA27" i="3"/>
  <c r="G27" i="3"/>
  <c r="BB27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D33" i="3" s="1"/>
  <c r="H9" i="2" s="1"/>
  <c r="BC20" i="3"/>
  <c r="BB20" i="3"/>
  <c r="BB33" i="3" s="1"/>
  <c r="F9" i="2" s="1"/>
  <c r="BA20" i="3"/>
  <c r="G20" i="3"/>
  <c r="G33" i="3" s="1"/>
  <c r="B9" i="2"/>
  <c r="A9" i="2"/>
  <c r="BE33" i="3"/>
  <c r="I9" i="2" s="1"/>
  <c r="BC33" i="3"/>
  <c r="G9" i="2" s="1"/>
  <c r="BA33" i="3"/>
  <c r="E9" i="2" s="1"/>
  <c r="C33" i="3"/>
  <c r="BE17" i="3"/>
  <c r="BD17" i="3"/>
  <c r="BD18" i="3" s="1"/>
  <c r="H8" i="2" s="1"/>
  <c r="BC17" i="3"/>
  <c r="BB17" i="3"/>
  <c r="BB18" i="3" s="1"/>
  <c r="F8" i="2" s="1"/>
  <c r="G17" i="3"/>
  <c r="BA17" i="3" s="1"/>
  <c r="BA18" i="3" s="1"/>
  <c r="E8" i="2" s="1"/>
  <c r="B8" i="2"/>
  <c r="A8" i="2"/>
  <c r="BE18" i="3"/>
  <c r="I8" i="2" s="1"/>
  <c r="BC18" i="3"/>
  <c r="G8" i="2" s="1"/>
  <c r="C18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D15" i="3" s="1"/>
  <c r="H7" i="2" s="1"/>
  <c r="BC9" i="3"/>
  <c r="BB9" i="3"/>
  <c r="G9" i="3"/>
  <c r="BA9" i="3" s="1"/>
  <c r="BE8" i="3"/>
  <c r="BD8" i="3"/>
  <c r="BC8" i="3"/>
  <c r="BB8" i="3"/>
  <c r="BB15" i="3" s="1"/>
  <c r="F7" i="2" s="1"/>
  <c r="G8" i="3"/>
  <c r="BA8" i="3" s="1"/>
  <c r="B7" i="2"/>
  <c r="A7" i="2"/>
  <c r="BE15" i="3"/>
  <c r="I7" i="2" s="1"/>
  <c r="I20" i="2" s="1"/>
  <c r="C21" i="1" s="1"/>
  <c r="BC15" i="3"/>
  <c r="G7" i="2" s="1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87" i="3" l="1"/>
  <c r="E14" i="2" s="1"/>
  <c r="BB72" i="3"/>
  <c r="F10" i="2" s="1"/>
  <c r="G20" i="2"/>
  <c r="C18" i="1" s="1"/>
  <c r="BA15" i="3"/>
  <c r="E7" i="2" s="1"/>
  <c r="E20" i="2" s="1"/>
  <c r="H20" i="2"/>
  <c r="C17" i="1" s="1"/>
  <c r="BB118" i="3"/>
  <c r="F17" i="2" s="1"/>
  <c r="BB93" i="3"/>
  <c r="BB113" i="3" s="1"/>
  <c r="F16" i="2" s="1"/>
  <c r="BB116" i="3"/>
  <c r="BB121" i="3"/>
  <c r="BB123" i="3" s="1"/>
  <c r="F18" i="2" s="1"/>
  <c r="G15" i="3"/>
  <c r="G18" i="3"/>
  <c r="G81" i="3"/>
  <c r="G87" i="3"/>
  <c r="BB89" i="3"/>
  <c r="BB91" i="3" s="1"/>
  <c r="F15" i="2" s="1"/>
  <c r="F20" i="2" s="1"/>
  <c r="C16" i="1" s="1"/>
  <c r="C15" i="1" l="1"/>
  <c r="C19" i="1" s="1"/>
  <c r="C22" i="1" s="1"/>
  <c r="G32" i="2"/>
  <c r="I32" i="2" s="1"/>
  <c r="G31" i="2"/>
  <c r="I31" i="2" s="1"/>
  <c r="G21" i="1" s="1"/>
  <c r="G30" i="2"/>
  <c r="I30" i="2" s="1"/>
  <c r="G20" i="1" s="1"/>
  <c r="G29" i="2"/>
  <c r="I29" i="2" s="1"/>
  <c r="G19" i="1" s="1"/>
  <c r="G28" i="2"/>
  <c r="I28" i="2" s="1"/>
  <c r="G18" i="1" s="1"/>
  <c r="G27" i="2"/>
  <c r="I27" i="2" s="1"/>
  <c r="G17" i="1" s="1"/>
  <c r="G26" i="2"/>
  <c r="I26" i="2" s="1"/>
  <c r="G16" i="1" s="1"/>
  <c r="G25" i="2"/>
  <c r="I25" i="2" s="1"/>
  <c r="H33" i="2" l="1"/>
  <c r="G23" i="1" s="1"/>
  <c r="G22" i="1" s="1"/>
  <c r="G15" i="1"/>
  <c r="C23" i="1" l="1"/>
  <c r="F30" i="1" s="1"/>
  <c r="F31" i="1" l="1"/>
  <c r="F34" i="1"/>
</calcChain>
</file>

<file path=xl/sharedStrings.xml><?xml version="1.0" encoding="utf-8"?>
<sst xmlns="http://schemas.openxmlformats.org/spreadsheetml/2006/main" count="446" uniqueCount="313">
  <si>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</si>
  <si>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</si>
  <si>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</si>
  <si>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</si>
  <si>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</si>
  <si>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</si>
  <si>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</si>
  <si>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</si>
  <si>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</si>
  <si>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</si>
  <si>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</si>
  <si>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</si>
  <si>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</si>
  <si>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</si>
  <si>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</si>
  <si>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</si>
  <si>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</si>
  <si>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</si>
  <si>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</si>
  <si>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</si>
  <si>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</si>
  <si>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</si>
  <si>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</si>
  <si>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</si>
  <si>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</si>
  <si>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</si>
  <si>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</si>
  <si>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</si>
  <si>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</si>
  <si>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</si>
  <si>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</si>
  <si>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</si>
  <si>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</si>
  <si>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</si>
  <si>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</si>
  <si>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</si>
  <si>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</si>
  <si>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</si>
  <si>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</si>
  <si>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</si>
  <si>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</si>
  <si>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</si>
  <si>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</si>
  <si>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</si>
  <si>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</si>
  <si>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</si>
  <si>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</si>
  <si>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</si>
  <si>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</si>
  <si>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</si>
  <si>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</si>
  <si>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</si>
  <si>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</si>
  <si>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</si>
  <si>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</si>
  <si>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</si>
  <si>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</si>
  <si>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</si>
  <si>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</si>
  <si>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</si>
  <si>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</si>
  <si>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</si>
  <si>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</si>
  <si>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</si>
  <si>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</si>
  <si>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</si>
  <si>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</si>
  <si>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</si>
  <si>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</si>
  <si>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</si>
  <si>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</si>
  <si>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</si>
  <si>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</si>
  <si>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</si>
  <si>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</si>
  <si>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</si>
  <si>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</si>
  <si>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</si>
  <si>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07/2018</t>
  </si>
  <si>
    <t>Pošta Hněvotín</t>
  </si>
  <si>
    <t>01</t>
  </si>
  <si>
    <t>Zdravotechnika</t>
  </si>
  <si>
    <t>Kopie - Zdravotní instalace-ostatní prostory</t>
  </si>
  <si>
    <t>132201101R00</t>
  </si>
  <si>
    <t xml:space="preserve">Hloubení rýh šířky do 60 cm v hor.3 do 100 m3 </t>
  </si>
  <si>
    <t>m3</t>
  </si>
  <si>
    <t>162201101R00</t>
  </si>
  <si>
    <t xml:space="preserve">Vodorovné přemístění výkopku z hor.1-4 do 20 m </t>
  </si>
  <si>
    <t>167101101R00</t>
  </si>
  <si>
    <t xml:space="preserve">Nakládání výkopku z hor.1-4 v množství do 100 m3 </t>
  </si>
  <si>
    <t>174101101R00</t>
  </si>
  <si>
    <t xml:space="preserve">Zásyp jam, rýh, šachet se zhutněním </t>
  </si>
  <si>
    <t>175101101R00</t>
  </si>
  <si>
    <t xml:space="preserve">Obsyp potrubí bez prohození sypaniny </t>
  </si>
  <si>
    <t>199000002R00</t>
  </si>
  <si>
    <t xml:space="preserve">Poplatek za skládku horniny 1- 4 </t>
  </si>
  <si>
    <t>58337304</t>
  </si>
  <si>
    <t xml:space="preserve">Štěrkopísek frakce 0-16 B </t>
  </si>
  <si>
    <t>T</t>
  </si>
  <si>
    <t>4</t>
  </si>
  <si>
    <t>Vodorovné konstrukce</t>
  </si>
  <si>
    <t>451573111R00</t>
  </si>
  <si>
    <t xml:space="preserve">Lože pod potrubí ze štěrkopísku do 63 mm </t>
  </si>
  <si>
    <t>721</t>
  </si>
  <si>
    <t>Vnitřní kanalizace</t>
  </si>
  <si>
    <t>721110918R00</t>
  </si>
  <si>
    <t xml:space="preserve">Oprava - propojení dosavadního potrubí DN 200 </t>
  </si>
  <si>
    <t>kus</t>
  </si>
  <si>
    <t>721173606U00</t>
  </si>
  <si>
    <t xml:space="preserve">Kanal potrubí PE svodné DN 100 </t>
  </si>
  <si>
    <t>m</t>
  </si>
  <si>
    <t>721176135R00</t>
  </si>
  <si>
    <t xml:space="preserve">Potrubí HT svodné (ležaté) zavěšené DN 100 x 2,7mm </t>
  </si>
  <si>
    <t>721176136R00</t>
  </si>
  <si>
    <t xml:space="preserve">Potrubí HT svodné (ležaté) zavěšené DN 125 x 3,1mm </t>
  </si>
  <si>
    <t>721176137R00</t>
  </si>
  <si>
    <t xml:space="preserve">Potrubí HT svodné (ležaté) zavěšené DN 150 x 3,9mm </t>
  </si>
  <si>
    <t>721176224R00</t>
  </si>
  <si>
    <t xml:space="preserve">Potrubí KG svodné (ležaté) v zemi DN 150 x 4,0 mm </t>
  </si>
  <si>
    <t>721173746U00</t>
  </si>
  <si>
    <t xml:space="preserve">Kanal potrubí PE větrací DN 100 </t>
  </si>
  <si>
    <t>721194104R00</t>
  </si>
  <si>
    <t xml:space="preserve">Vyvedení odpadních výpustek D 40 x 1,8 </t>
  </si>
  <si>
    <t>721194109R00</t>
  </si>
  <si>
    <t xml:space="preserve">Vyvedení odpadních výpustek D 110 x 2,3 </t>
  </si>
  <si>
    <t>721273153U00</t>
  </si>
  <si>
    <t xml:space="preserve">Hlavice ventilační PP DN 110 </t>
  </si>
  <si>
    <t>721290112R00</t>
  </si>
  <si>
    <t xml:space="preserve">Zkouška těsnosti kanalizace vodou DN 200 </t>
  </si>
  <si>
    <t>551-62347</t>
  </si>
  <si>
    <t xml:space="preserve">Sifon kondenz D40 s transp zásuv trubicemi </t>
  </si>
  <si>
    <t>998721202R00</t>
  </si>
  <si>
    <t xml:space="preserve">Přesun hmot pro vnitřní kanalizaci, výšky do 12 m </t>
  </si>
  <si>
    <t>722</t>
  </si>
  <si>
    <t>Vnitřní vodovod</t>
  </si>
  <si>
    <t>722174022U00</t>
  </si>
  <si>
    <t xml:space="preserve">Potr vod PPR PN20 svar polyfuz D 20 </t>
  </si>
  <si>
    <t>722174023U00</t>
  </si>
  <si>
    <t xml:space="preserve">Potr vod PPR PN20 svar polyfuz D 25 </t>
  </si>
  <si>
    <t>722174024U00</t>
  </si>
  <si>
    <t xml:space="preserve">Potr vod PPR PN20 svar polyfuz D 32 </t>
  </si>
  <si>
    <t>722174025U00</t>
  </si>
  <si>
    <t xml:space="preserve">Potr vod PPR PN20 svar polyfuz D 40 </t>
  </si>
  <si>
    <t>722182001RT1</t>
  </si>
  <si>
    <t>Montáž izolačních skruží na potrubí přímé DN 20-32 samolepící spoj, rychlouzávěr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</si>
  <si>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</si>
  <si>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</si>
  <si>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</si>
  <si>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</si>
  <si>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722239101R00</t>
  </si>
  <si>
    <t xml:space="preserve">Montáž vodovodních armatur 2závity, G 1/2 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</si>
  <si>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</si>
  <si>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</si>
  <si>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</si>
  <si>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</si>
  <si>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722239104R00</t>
  </si>
  <si>
    <t xml:space="preserve">Montáž vodovodních armatur 2závity, G 5/4 </t>
  </si>
  <si>
    <t>722280106R00</t>
  </si>
  <si>
    <t xml:space="preserve">Tlaková zkouška vodovodního potrubí DN 32 </t>
  </si>
  <si>
    <t>722280107R00</t>
  </si>
  <si>
    <t xml:space="preserve">Tlaková zkouška vodovodního potrubí DN 40 </t>
  </si>
  <si>
    <t>722290234R00</t>
  </si>
  <si>
    <t xml:space="preserve">Proplach a dezinfekce vodovod.potrubí DN 80 </t>
  </si>
  <si>
    <t>283-77103.0</t>
  </si>
  <si>
    <t xml:space="preserve">Izolace potrubí 22x9 mm návleková </t>
  </si>
  <si>
    <t>283-77108</t>
  </si>
  <si>
    <t xml:space="preserve">Izolace potrubí  28x9 mm návleková </t>
  </si>
  <si>
    <t>283-77109.3</t>
  </si>
  <si>
    <t xml:space="preserve">Izolace potrubí 22x20 mm návleková </t>
  </si>
  <si>
    <t>283-77109.4</t>
  </si>
  <si>
    <t xml:space="preserve">Izolace potrubí  28x25 mm návleková </t>
  </si>
  <si>
    <t>283-77117.4</t>
  </si>
  <si>
    <t xml:space="preserve">Izolace potrubí 32x13 mm návleková </t>
  </si>
  <si>
    <t>283-77118</t>
  </si>
  <si>
    <t xml:space="preserve">pouzdro potrubní izolační s hliníkovou folií 32/40 </t>
  </si>
  <si>
    <t>283-77181.2</t>
  </si>
  <si>
    <t xml:space="preserve">pouzdro potrubní izolační s hliníkovou folií 40/40 </t>
  </si>
  <si>
    <t>722236112R00</t>
  </si>
  <si>
    <t>Kohout kulový,vnitřní-vnitřní z. PN 25, DN 15 s vypouštěním</t>
  </si>
  <si>
    <t>734411136U00</t>
  </si>
  <si>
    <t xml:space="preserve">Teploměr+jímka spodní připoj 16cm </t>
  </si>
  <si>
    <t>734422130R00</t>
  </si>
  <si>
    <t xml:space="preserve">Tlakoměr diferenční č. 13353, D 160 </t>
  </si>
  <si>
    <t>722236113R00</t>
  </si>
  <si>
    <t>Kohout kulový,vnitřní-vnitřní z. PN 25,  DN 20 s vypouštěním</t>
  </si>
  <si>
    <t>722236114R00</t>
  </si>
  <si>
    <t>Kohout kulový,vnitřní-vnitřní z. PN 25, DN 25 s vypouštěním</t>
  </si>
  <si>
    <t>722236115R00</t>
  </si>
  <si>
    <t>Kohout kulový,vnitřní-vnitřní z. PN 25, DN 32 s vypouštěním</t>
  </si>
  <si>
    <t>722236215R00</t>
  </si>
  <si>
    <t xml:space="preserve">Kohout kulový zkušební 5/4" </t>
  </si>
  <si>
    <t>722236116R00</t>
  </si>
  <si>
    <t xml:space="preserve">Kohout kulový,vnitřní-vnitřní z. PN 25,  DN20 </t>
  </si>
  <si>
    <t>722236117R00</t>
  </si>
  <si>
    <t xml:space="preserve">Kohout kulový,vnitřní-vnitřní z. PN 25,  DN 32 </t>
  </si>
  <si>
    <t>722236118R00</t>
  </si>
  <si>
    <t xml:space="preserve">Zpětná klapka 5/4" </t>
  </si>
  <si>
    <t>722236119R00</t>
  </si>
  <si>
    <t xml:space="preserve">Zpětná klapka 1" </t>
  </si>
  <si>
    <t>722231142U00</t>
  </si>
  <si>
    <t xml:space="preserve">Ventil pojist 3/4" x 1" 10 bar </t>
  </si>
  <si>
    <t>722263201U00</t>
  </si>
  <si>
    <t xml:space="preserve">Vodoměr záv -100°C 1/2x80 1,5m3/s </t>
  </si>
  <si>
    <t>722269112R00</t>
  </si>
  <si>
    <t xml:space="preserve">Montáž vodoměru závitového jdnovt. suchob. G3/4" </t>
  </si>
  <si>
    <t>734293114R00</t>
  </si>
  <si>
    <t xml:space="preserve">Ventil směšovací třícestný </t>
  </si>
  <si>
    <t>732321202U00</t>
  </si>
  <si>
    <t xml:space="preserve">Nádoba expanz 25/10 + průtočná aramtura 3/4" </t>
  </si>
  <si>
    <t>soubor</t>
  </si>
  <si>
    <t>45</t>
  </si>
  <si>
    <t>Podkladní a vedlejší konstrukc</t>
  </si>
  <si>
    <t>45000001</t>
  </si>
  <si>
    <t>Zapravení betonových podlah včetně potěru a hydroizolace</t>
  </si>
  <si>
    <t>m2</t>
  </si>
  <si>
    <t>97</t>
  </si>
  <si>
    <t>Prorážení otvorů</t>
  </si>
  <si>
    <t>9600000001</t>
  </si>
  <si>
    <t>Zhotovení prostupů základy včetně utěsnění a zapravení</t>
  </si>
  <si>
    <t>kpl</t>
  </si>
  <si>
    <t>96</t>
  </si>
  <si>
    <t>Bourání konstrukcí</t>
  </si>
  <si>
    <t>965042241RT5</t>
  </si>
  <si>
    <t xml:space="preserve">Bourání mazanin betonových tl. nad 10 cm, nad 4 m2 </t>
  </si>
  <si>
    <t>D96</t>
  </si>
  <si>
    <t>Přesuny suti a vybouraných hmot</t>
  </si>
  <si>
    <t>199000000R00</t>
  </si>
  <si>
    <t xml:space="preserve">Poplatek za skladku suti </t>
  </si>
  <si>
    <t>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</si>
  <si>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</si>
  <si>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</si>
  <si>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</si>
  <si>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</si>
  <si>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979082212R00</t>
  </si>
  <si>
    <t xml:space="preserve">Vodorovná doprava suti po suchu do 50 m </t>
  </si>
  <si>
    <t>732321205U00</t>
  </si>
  <si>
    <t xml:space="preserve">Skříňka pro vodoměry </t>
  </si>
  <si>
    <t>998722201R00</t>
  </si>
  <si>
    <t xml:space="preserve">Přesun hmot pro vnitřní vodovod, výšky do 6 m </t>
  </si>
  <si>
    <t>725</t>
  </si>
  <si>
    <t>Zařizovací předměty</t>
  </si>
  <si>
    <t>725112002U00</t>
  </si>
  <si>
    <t xml:space="preserve">Klozet ker hluboký splach odpad svi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</si>
  <si>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</si>
  <si>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</si>
  <si>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</si>
  <si>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</si>
  <si>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725219401R00</t>
  </si>
  <si>
    <t xml:space="preserve">Montáž umyvadel na šrouby do zdiva </t>
  </si>
  <si>
    <t>725219503R00</t>
  </si>
  <si>
    <t xml:space="preserve">Montáž krytu sifonu umyvadel </t>
  </si>
  <si>
    <t>725819401R00</t>
  </si>
  <si>
    <t xml:space="preserve">Montáž ventilu rohového s trubičkou G 1/2 </t>
  </si>
  <si>
    <t>725819402R00</t>
  </si>
  <si>
    <t xml:space="preserve">Montáž ventilu rohového bez trubičky G 1/2 </t>
  </si>
  <si>
    <t>725829301R00</t>
  </si>
  <si>
    <t xml:space="preserve">Montáž baterie umyv.a dřezové stojánkové </t>
  </si>
  <si>
    <t>725531101U00</t>
  </si>
  <si>
    <t xml:space="preserve">El ohřívač zásobník beztlak průtokový pod umyvadlo </t>
  </si>
  <si>
    <t>72501</t>
  </si>
  <si>
    <t xml:space="preserve">Baterie umyvadlová stojánková beztlaká k ohřívači </t>
  </si>
  <si>
    <t>72502</t>
  </si>
  <si>
    <t xml:space="preserve">D+M Čerpací zařízení splaškových vod kompaktní </t>
  </si>
  <si>
    <t>725849302R00</t>
  </si>
  <si>
    <t xml:space="preserve">Montáž držáku sprchy </t>
  </si>
  <si>
    <t>726211123R00</t>
  </si>
  <si>
    <t xml:space="preserve">Modul-WC pro zazdění </t>
  </si>
  <si>
    <t>725000100</t>
  </si>
  <si>
    <t xml:space="preserve">Umyvadlo keramické 600mm - bílá </t>
  </si>
  <si>
    <t>725000110</t>
  </si>
  <si>
    <t xml:space="preserve">Kryt sifonu k umyvadlu </t>
  </si>
  <si>
    <t>725000120</t>
  </si>
  <si>
    <t xml:space="preserve">Baterie stojánková k umyvadlu </t>
  </si>
  <si>
    <t>725000130</t>
  </si>
  <si>
    <t xml:space="preserve">Umyvadlový  zápachovový sifon d40 </t>
  </si>
  <si>
    <t>725000170</t>
  </si>
  <si>
    <t xml:space="preserve">Umyvadlo keramické 450mm - bílá </t>
  </si>
  <si>
    <t>725000250</t>
  </si>
  <si>
    <t xml:space="preserve">D+M Podlahová vpusť s nerez mřížkou </t>
  </si>
  <si>
    <t>998725201R00</t>
  </si>
  <si>
    <t xml:space="preserve">Přesun hmot pro zařizovací předměty, výšky do 6 m </t>
  </si>
  <si>
    <t>732</t>
  </si>
  <si>
    <t>Strojovny</t>
  </si>
  <si>
    <t>732429112R00</t>
  </si>
  <si>
    <t xml:space="preserve">Montáž čerpadel oběhových spirálních, DN 40 </t>
  </si>
  <si>
    <t>73201</t>
  </si>
  <si>
    <t xml:space="preserve">Čerpadlo cirkulační  DN32 </t>
  </si>
  <si>
    <t>998732201R00</t>
  </si>
  <si>
    <t xml:space="preserve">Přesun hmot pro strojovny, výšky do 6 m </t>
  </si>
  <si>
    <t>767</t>
  </si>
  <si>
    <t>Konstrukce zámečnické</t>
  </si>
  <si>
    <t>76700136</t>
  </si>
  <si>
    <t xml:space="preserve">Uložení potrubí (záv. tyče, objímky, úchyty) </t>
  </si>
  <si>
    <t>kg</t>
  </si>
  <si>
    <t>767995111U00</t>
  </si>
  <si>
    <t xml:space="preserve">Mtž atypická zámečnická kce -5kg </t>
  </si>
  <si>
    <t>998767201R00</t>
  </si>
  <si>
    <t xml:space="preserve">Přesun hmot pro zámečnické konstr., výšky do 6 m </t>
  </si>
  <si>
    <t>990</t>
  </si>
  <si>
    <t>Ostatní náklady</t>
  </si>
  <si>
    <t>930000003</t>
  </si>
  <si>
    <t xml:space="preserve">Koordinace profesí </t>
  </si>
  <si>
    <t>hod</t>
  </si>
  <si>
    <t>930000017</t>
  </si>
  <si>
    <t xml:space="preserve">Zednické výpomoci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</si>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</sst>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Kopie - Zdravotní instalace-ostatní prostory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Rekapitulace!A25</f>
        <v>Ztížené výrobní podmínky</v>
      </c>
      <c r="E15" s="60"/>
      <c r="F15" s="61"/>
      <c r="G15" s="58">
        <f>Rekapitulace!I25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Rekapitulace!A26</f>
        <v>Oborová přirážka</v>
      </c>
      <c r="E16" s="62"/>
      <c r="F16" s="63"/>
      <c r="G16" s="58">
        <f>Rekapitulace!I26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Rekapitulace!A27</f>
        <v>Přesun stavebních kapacit</v>
      </c>
      <c r="E17" s="62"/>
      <c r="F17" s="63"/>
      <c r="G17" s="58">
        <f>Rekapitulace!I27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Rekapitulace!A28</f>
        <v>Mimostaveništní doprava</v>
      </c>
      <c r="E18" s="62"/>
      <c r="F18" s="63"/>
      <c r="G18" s="58">
        <f>Rekapitulace!I28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Rekapitulace!A29</f>
        <v>Zařízení staveniště</v>
      </c>
      <c r="E19" s="62"/>
      <c r="F19" s="63"/>
      <c r="G19" s="58">
        <f>Rekapitulace!I29</f>
        <v>0</v>
      </c>
    </row>
    <row r="20" spans="1:7" ht="15.95" customHeight="1" x14ac:dyDescent="0.2">
      <c r="A20" s="66"/>
      <c r="B20" s="57"/>
      <c r="C20" s="58"/>
      <c r="D20" s="8" t="str">
        <f>Rekapitulace!A30</f>
        <v>Provoz investora</v>
      </c>
      <c r="E20" s="62"/>
      <c r="F20" s="63"/>
      <c r="G20" s="58">
        <f>Rekapitulace!I30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Rekapitulace!A31</f>
        <v>Kompletační činnost (IČD)</v>
      </c>
      <c r="E21" s="62"/>
      <c r="F21" s="63"/>
      <c r="G21" s="58">
        <f>Rekapitulace!I31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H33" sqref="H33:I3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07/2018 Pošta Hněvotín</v>
      </c>
      <c r="D1" s="110"/>
      <c r="E1" s="111"/>
      <c r="F1" s="110"/>
      <c r="G1" s="112" t="s">
        <v>49</v>
      </c>
      <c r="H1" s="113">
        <v>1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01 Zdravotechnika</v>
      </c>
      <c r="D2" s="118"/>
      <c r="E2" s="119"/>
      <c r="F2" s="118"/>
      <c r="G2" s="120" t="s">
        <v>82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16" t="str">
        <f>Položky!B7</f>
        <v>1</v>
      </c>
      <c r="B7" s="132" t="str">
        <f>Položky!C7</f>
        <v>Zemní práce</v>
      </c>
      <c r="C7" s="68"/>
      <c r="D7" s="133"/>
      <c r="E7" s="217">
        <f>Položky!BA15</f>
        <v>0</v>
      </c>
      <c r="F7" s="218">
        <f>Položky!BB15</f>
        <v>0</v>
      </c>
      <c r="G7" s="218">
        <f>Položky!BC15</f>
        <v>0</v>
      </c>
      <c r="H7" s="218">
        <f>Položky!BD15</f>
        <v>0</v>
      </c>
      <c r="I7" s="219">
        <f>Položky!BE15</f>
        <v>0</v>
      </c>
    </row>
    <row r="8" spans="1:9" s="36" customFormat="1" x14ac:dyDescent="0.2">
      <c r="A8" s="216" t="str">
        <f>Položky!B16</f>
        <v>4</v>
      </c>
      <c r="B8" s="132" t="str">
        <f>Položky!C16</f>
        <v>Vodorovné konstrukce</v>
      </c>
      <c r="C8" s="68"/>
      <c r="D8" s="133"/>
      <c r="E8" s="217">
        <f>Položky!BA18</f>
        <v>0</v>
      </c>
      <c r="F8" s="218">
        <f>Položky!BB18</f>
        <v>0</v>
      </c>
      <c r="G8" s="218">
        <f>Položky!BC18</f>
        <v>0</v>
      </c>
      <c r="H8" s="218">
        <f>Položky!BD18</f>
        <v>0</v>
      </c>
      <c r="I8" s="219">
        <f>Položky!BE18</f>
        <v>0</v>
      </c>
    </row>
    <row r="9" spans="1:9" s="36" customFormat="1" x14ac:dyDescent="0.2">
      <c r="A9" s="216" t="str">
        <f>Položky!B19</f>
        <v>721</v>
      </c>
      <c r="B9" s="132" t="str">
        <f>Položky!C19</f>
        <v>Vnitřní kanalizace</v>
      </c>
      <c r="C9" s="68"/>
      <c r="D9" s="133"/>
      <c r="E9" s="217">
        <f>Položky!BA33</f>
        <v>0</v>
      </c>
      <c r="F9" s="218">
        <f>Položky!BB33</f>
        <v>0</v>
      </c>
      <c r="G9" s="218">
        <f>Položky!BC33</f>
        <v>0</v>
      </c>
      <c r="H9" s="218">
        <f>Položky!BD33</f>
        <v>0</v>
      </c>
      <c r="I9" s="219">
        <f>Položky!BE33</f>
        <v>0</v>
      </c>
    </row>
    <row r="10" spans="1:9" s="36" customFormat="1" x14ac:dyDescent="0.2">
      <c r="A10" s="216" t="str">
        <f>Položky!B34</f>
        <v>722</v>
      </c>
      <c r="B10" s="132" t="str">
        <f>Položky!C34</f>
        <v>Vnitřní vodovod</v>
      </c>
      <c r="C10" s="68"/>
      <c r="D10" s="133"/>
      <c r="E10" s="217">
        <f>Položky!BA72</f>
        <v>0</v>
      </c>
      <c r="F10" s="218">
        <f>Položky!BB72</f>
        <v>0</v>
      </c>
      <c r="G10" s="218">
        <f>Položky!BC72</f>
        <v>0</v>
      </c>
      <c r="H10" s="218">
        <f>Položky!BD72</f>
        <v>0</v>
      </c>
      <c r="I10" s="219">
        <f>Položky!BE72</f>
        <v>0</v>
      </c>
    </row>
    <row r="11" spans="1:9" s="36" customFormat="1" x14ac:dyDescent="0.2">
      <c r="A11" s="216" t="str">
        <f>Položky!B73</f>
        <v>45</v>
      </c>
      <c r="B11" s="132" t="str">
        <f>Položky!C73</f>
        <v>Podkladní a vedlejší konstrukc</v>
      </c>
      <c r="C11" s="68"/>
      <c r="D11" s="133"/>
      <c r="E11" s="217">
        <f>Položky!BA75</f>
        <v>0</v>
      </c>
      <c r="F11" s="218">
        <f>Položky!BB75</f>
        <v>0</v>
      </c>
      <c r="G11" s="218">
        <f>Položky!BC75</f>
        <v>0</v>
      </c>
      <c r="H11" s="218">
        <f>Položky!BD75</f>
        <v>0</v>
      </c>
      <c r="I11" s="219">
        <f>Položky!BE75</f>
        <v>0</v>
      </c>
    </row>
    <row r="12" spans="1:9" s="36" customFormat="1" x14ac:dyDescent="0.2">
      <c r="A12" s="216" t="str">
        <f>Položky!B76</f>
        <v>97</v>
      </c>
      <c r="B12" s="132" t="str">
        <f>Položky!C76</f>
        <v>Prorážení otvorů</v>
      </c>
      <c r="C12" s="68"/>
      <c r="D12" s="133"/>
      <c r="E12" s="217">
        <f>Položky!BA78</f>
        <v>0</v>
      </c>
      <c r="F12" s="218">
        <f>Položky!BB78</f>
        <v>0</v>
      </c>
      <c r="G12" s="218">
        <f>Položky!BC78</f>
        <v>0</v>
      </c>
      <c r="H12" s="218">
        <f>Položky!BD78</f>
        <v>0</v>
      </c>
      <c r="I12" s="219">
        <f>Položky!BE78</f>
        <v>0</v>
      </c>
    </row>
    <row r="13" spans="1:9" s="36" customFormat="1" x14ac:dyDescent="0.2">
      <c r="A13" s="216" t="str">
        <f>Položky!B79</f>
        <v>96</v>
      </c>
      <c r="B13" s="132" t="str">
        <f>Položky!C79</f>
        <v>Bourání konstrukcí</v>
      </c>
      <c r="C13" s="68"/>
      <c r="D13" s="133"/>
      <c r="E13" s="217">
        <f>Položky!BA81</f>
        <v>0</v>
      </c>
      <c r="F13" s="218">
        <f>Položky!BB81</f>
        <v>0</v>
      </c>
      <c r="G13" s="218">
        <f>Položky!BC81</f>
        <v>0</v>
      </c>
      <c r="H13" s="218">
        <f>Položky!BD81</f>
        <v>0</v>
      </c>
      <c r="I13" s="219">
        <f>Položky!BE81</f>
        <v>0</v>
      </c>
    </row>
    <row r="14" spans="1:9" s="36" customFormat="1" x14ac:dyDescent="0.2">
      <c r="A14" s="216" t="str">
        <f>Položky!B82</f>
        <v>D96</v>
      </c>
      <c r="B14" s="132" t="str">
        <f>Položky!C82</f>
        <v>Přesuny suti a vybouraných hmot</v>
      </c>
      <c r="C14" s="68"/>
      <c r="D14" s="133"/>
      <c r="E14" s="217">
        <f>Položky!BA87</f>
        <v>0</v>
      </c>
      <c r="F14" s="218">
        <f>Položky!BB87</f>
        <v>0</v>
      </c>
      <c r="G14" s="218">
        <f>Položky!BC87</f>
        <v>0</v>
      </c>
      <c r="H14" s="218">
        <f>Položky!BD87</f>
        <v>0</v>
      </c>
      <c r="I14" s="219">
        <f>Položky!BE87</f>
        <v>0</v>
      </c>
    </row>
    <row r="15" spans="1:9" s="36" customFormat="1" x14ac:dyDescent="0.2">
      <c r="A15" s="216" t="str">
        <f>Položky!B88</f>
        <v>722</v>
      </c>
      <c r="B15" s="132" t="str">
        <f>Položky!C88</f>
        <v>Vnitřní vodovod</v>
      </c>
      <c r="C15" s="68"/>
      <c r="D15" s="133"/>
      <c r="E15" s="217">
        <f>Položky!BA91</f>
        <v>0</v>
      </c>
      <c r="F15" s="218">
        <f>Položky!BB91</f>
        <v>0</v>
      </c>
      <c r="G15" s="218">
        <f>Položky!BC91</f>
        <v>0</v>
      </c>
      <c r="H15" s="218">
        <f>Položky!BD91</f>
        <v>0</v>
      </c>
      <c r="I15" s="219">
        <f>Položky!BE91</f>
        <v>0</v>
      </c>
    </row>
    <row r="16" spans="1:9" s="36" customFormat="1" x14ac:dyDescent="0.2">
      <c r="A16" s="216" t="str">
        <f>Položky!B92</f>
        <v>725</v>
      </c>
      <c r="B16" s="132" t="str">
        <f>Položky!C92</f>
        <v>Zařizovací předměty</v>
      </c>
      <c r="C16" s="68"/>
      <c r="D16" s="133"/>
      <c r="E16" s="217">
        <f>Položky!BA113</f>
        <v>0</v>
      </c>
      <c r="F16" s="218">
        <f>Položky!BB113</f>
        <v>0</v>
      </c>
      <c r="G16" s="218">
        <f>Položky!BC113</f>
        <v>0</v>
      </c>
      <c r="H16" s="218">
        <f>Položky!BD113</f>
        <v>0</v>
      </c>
      <c r="I16" s="219">
        <f>Položky!BE113</f>
        <v>0</v>
      </c>
    </row>
    <row r="17" spans="1:57" s="36" customFormat="1" x14ac:dyDescent="0.2">
      <c r="A17" s="216" t="str">
        <f>Položky!B114</f>
        <v>732</v>
      </c>
      <c r="B17" s="132" t="str">
        <f>Položky!C114</f>
        <v>Strojovny</v>
      </c>
      <c r="C17" s="68"/>
      <c r="D17" s="133"/>
      <c r="E17" s="217">
        <f>Položky!BA118</f>
        <v>0</v>
      </c>
      <c r="F17" s="218">
        <f>Položky!BB118</f>
        <v>0</v>
      </c>
      <c r="G17" s="218">
        <f>Položky!BC118</f>
        <v>0</v>
      </c>
      <c r="H17" s="218">
        <f>Položky!BD118</f>
        <v>0</v>
      </c>
      <c r="I17" s="219">
        <f>Položky!BE118</f>
        <v>0</v>
      </c>
    </row>
    <row r="18" spans="1:57" s="36" customFormat="1" x14ac:dyDescent="0.2">
      <c r="A18" s="216" t="str">
        <f>Položky!B119</f>
        <v>767</v>
      </c>
      <c r="B18" s="132" t="str">
        <f>Položky!C119</f>
        <v>Konstrukce zámečnické</v>
      </c>
      <c r="C18" s="68"/>
      <c r="D18" s="133"/>
      <c r="E18" s="217">
        <f>Položky!BA123</f>
        <v>0</v>
      </c>
      <c r="F18" s="218">
        <f>Položky!BB123</f>
        <v>0</v>
      </c>
      <c r="G18" s="218">
        <f>Položky!BC123</f>
        <v>0</v>
      </c>
      <c r="H18" s="218">
        <f>Položky!BD123</f>
        <v>0</v>
      </c>
      <c r="I18" s="219">
        <f>Položky!BE123</f>
        <v>0</v>
      </c>
    </row>
    <row r="19" spans="1:57" s="36" customFormat="1" ht="13.5" thickBot="1" x14ac:dyDescent="0.25">
      <c r="A19" s="216" t="str">
        <f>Položky!B124</f>
        <v>990</v>
      </c>
      <c r="B19" s="132" t="str">
        <f>Položky!C124</f>
        <v>Ostatní náklady</v>
      </c>
      <c r="C19" s="68"/>
      <c r="D19" s="133"/>
      <c r="E19" s="217">
        <f>Položky!BA127</f>
        <v>0</v>
      </c>
      <c r="F19" s="218">
        <f>Položky!BB127</f>
        <v>0</v>
      </c>
      <c r="G19" s="218">
        <f>Položky!BC127</f>
        <v>0</v>
      </c>
      <c r="H19" s="218">
        <f>Položky!BD127</f>
        <v>0</v>
      </c>
      <c r="I19" s="219">
        <f>Položky!BE127</f>
        <v>0</v>
      </c>
    </row>
    <row r="20" spans="1:57" s="140" customFormat="1" ht="13.5" thickBot="1" x14ac:dyDescent="0.25">
      <c r="A20" s="134"/>
      <c r="B20" s="135" t="s">
        <v>57</v>
      </c>
      <c r="C20" s="135"/>
      <c r="D20" s="136"/>
      <c r="E20" s="137">
        <f>SUM(E7:E19)</f>
        <v>0</v>
      </c>
      <c r="F20" s="138">
        <f>SUM(F7:F19)</f>
        <v>0</v>
      </c>
      <c r="G20" s="138">
        <f>SUM(G7:G19)</f>
        <v>0</v>
      </c>
      <c r="H20" s="138">
        <f>SUM(H7:H19)</f>
        <v>0</v>
      </c>
      <c r="I20" s="139">
        <f>SUM(I7:I19)</f>
        <v>0</v>
      </c>
    </row>
    <row r="21" spans="1:57" x14ac:dyDescent="0.2">
      <c r="A21" s="68"/>
      <c r="B21" s="68"/>
      <c r="C21" s="68"/>
      <c r="D21" s="68"/>
      <c r="E21" s="68"/>
      <c r="F21" s="68"/>
      <c r="G21" s="68"/>
      <c r="H21" s="68"/>
      <c r="I21" s="68"/>
    </row>
    <row r="22" spans="1:57" ht="19.5" customHeight="1" x14ac:dyDescent="0.25">
      <c r="A22" s="124" t="s">
        <v>58</v>
      </c>
      <c r="B22" s="124"/>
      <c r="C22" s="124"/>
      <c r="D22" s="124"/>
      <c r="E22" s="124"/>
      <c r="F22" s="124"/>
      <c r="G22" s="141"/>
      <c r="H22" s="124"/>
      <c r="I22" s="124"/>
      <c r="BA22" s="42"/>
      <c r="BB22" s="42"/>
      <c r="BC22" s="42"/>
      <c r="BD22" s="42"/>
      <c r="BE22" s="42"/>
    </row>
    <row r="23" spans="1:57" ht="13.5" thickBot="1" x14ac:dyDescent="0.25">
      <c r="A23" s="81"/>
      <c r="B23" s="81"/>
      <c r="C23" s="81"/>
      <c r="D23" s="81"/>
      <c r="E23" s="81"/>
      <c r="F23" s="81"/>
      <c r="G23" s="81"/>
      <c r="H23" s="81"/>
      <c r="I23" s="81"/>
    </row>
    <row r="24" spans="1:57" x14ac:dyDescent="0.2">
      <c r="A24" s="75" t="s">
        <v>59</v>
      </c>
      <c r="B24" s="76"/>
      <c r="C24" s="76"/>
      <c r="D24" s="142"/>
      <c r="E24" s="143" t="s">
        <v>60</v>
      </c>
      <c r="F24" s="144" t="s">
        <v>61</v>
      </c>
      <c r="G24" s="145" t="s">
        <v>62</v>
      </c>
      <c r="H24" s="146"/>
      <c r="I24" s="147" t="s">
        <v>60</v>
      </c>
    </row>
    <row r="25" spans="1:57" x14ac:dyDescent="0.2">
      <c r="A25" s="66" t="s">
        <v>305</v>
      </c>
      <c r="B25" s="57"/>
      <c r="C25" s="57"/>
      <c r="D25" s="148"/>
      <c r="E25" s="149"/>
      <c r="F25" s="150"/>
      <c r="G25" s="151">
        <f>CHOOSE(BA25+1,HSV+PSV,HSV+PSV+Mont,HSV+PSV+Dodavka+Mont,HSV,PSV,Mont,Dodavka,Mont+Dodavka,0)</f>
        <v>0</v>
      </c>
      <c r="H25" s="152"/>
      <c r="I25" s="153">
        <f>E25+F25*G25/100</f>
        <v>0</v>
      </c>
      <c r="BA25">
        <v>0</v>
      </c>
    </row>
    <row r="26" spans="1:57" x14ac:dyDescent="0.2">
      <c r="A26" s="66" t="s">
        <v>306</v>
      </c>
      <c r="B26" s="57"/>
      <c r="C26" s="57"/>
      <c r="D26" s="148"/>
      <c r="E26" s="149"/>
      <c r="F26" s="150"/>
      <c r="G26" s="151">
        <f>CHOOSE(BA26+1,HSV+PSV,HSV+PSV+Mont,HSV+PSV+Dodavka+Mont,HSV,PSV,Mont,Dodavka,Mont+Dodavka,0)</f>
        <v>0</v>
      </c>
      <c r="H26" s="152"/>
      <c r="I26" s="153">
        <f>E26+F26*G26/100</f>
        <v>0</v>
      </c>
      <c r="BA26">
        <v>0</v>
      </c>
    </row>
    <row r="27" spans="1:57" x14ac:dyDescent="0.2">
      <c r="A27" s="66" t="s">
        <v>307</v>
      </c>
      <c r="B27" s="57"/>
      <c r="C27" s="57"/>
      <c r="D27" s="148"/>
      <c r="E27" s="149"/>
      <c r="F27" s="150"/>
      <c r="G27" s="151">
        <f>CHOOSE(BA27+1,HSV+PSV,HSV+PSV+Mont,HSV+PSV+Dodavka+Mont,HSV,PSV,Mont,Dodavka,Mont+Dodavka,0)</f>
        <v>0</v>
      </c>
      <c r="H27" s="152"/>
      <c r="I27" s="153">
        <f>E27+F27*G27/100</f>
        <v>0</v>
      </c>
      <c r="BA27">
        <v>0</v>
      </c>
    </row>
    <row r="28" spans="1:57" x14ac:dyDescent="0.2">
      <c r="A28" s="66" t="s">
        <v>308</v>
      </c>
      <c r="B28" s="57"/>
      <c r="C28" s="57"/>
      <c r="D28" s="148"/>
      <c r="E28" s="149"/>
      <c r="F28" s="150"/>
      <c r="G28" s="151">
        <f>CHOOSE(BA28+1,HSV+PSV,HSV+PSV+Mont,HSV+PSV+Dodavka+Mont,HSV,PSV,Mont,Dodavka,Mont+Dodavka,0)</f>
        <v>0</v>
      </c>
      <c r="H28" s="152"/>
      <c r="I28" s="153">
        <f>E28+F28*G28/100</f>
        <v>0</v>
      </c>
      <c r="BA28">
        <v>0</v>
      </c>
    </row>
    <row r="29" spans="1:57" x14ac:dyDescent="0.2">
      <c r="A29" s="66" t="s">
        <v>309</v>
      </c>
      <c r="B29" s="57"/>
      <c r="C29" s="57"/>
      <c r="D29" s="148"/>
      <c r="E29" s="149"/>
      <c r="F29" s="150"/>
      <c r="G29" s="151">
        <f>CHOOSE(BA29+1,HSV+PSV,HSV+PSV+Mont,HSV+PSV+Dodavka+Mont,HSV,PSV,Mont,Dodavka,Mont+Dodavka,0)</f>
        <v>0</v>
      </c>
      <c r="H29" s="152"/>
      <c r="I29" s="153">
        <f>E29+F29*G29/100</f>
        <v>0</v>
      </c>
      <c r="BA29">
        <v>1</v>
      </c>
    </row>
    <row r="30" spans="1:57" x14ac:dyDescent="0.2">
      <c r="A30" s="66" t="s">
        <v>310</v>
      </c>
      <c r="B30" s="57"/>
      <c r="C30" s="57"/>
      <c r="D30" s="148"/>
      <c r="E30" s="149"/>
      <c r="F30" s="150"/>
      <c r="G30" s="151">
        <f>CHOOSE(BA30+1,HSV+PSV,HSV+PSV+Mont,HSV+PSV+Dodavka+Mont,HSV,PSV,Mont,Dodavka,Mont+Dodavka,0)</f>
        <v>0</v>
      </c>
      <c r="H30" s="152"/>
      <c r="I30" s="153">
        <f>E30+F30*G30/100</f>
        <v>0</v>
      </c>
      <c r="BA30">
        <v>1</v>
      </c>
    </row>
    <row r="31" spans="1:57" x14ac:dyDescent="0.2">
      <c r="A31" s="66" t="s">
        <v>311</v>
      </c>
      <c r="B31" s="57"/>
      <c r="C31" s="57"/>
      <c r="D31" s="148"/>
      <c r="E31" s="149"/>
      <c r="F31" s="150"/>
      <c r="G31" s="151">
        <f>CHOOSE(BA31+1,HSV+PSV,HSV+PSV+Mont,HSV+PSV+Dodavka+Mont,HSV,PSV,Mont,Dodavka,Mont+Dodavka,0)</f>
        <v>0</v>
      </c>
      <c r="H31" s="152"/>
      <c r="I31" s="153">
        <f>E31+F31*G31/100</f>
        <v>0</v>
      </c>
      <c r="BA31">
        <v>2</v>
      </c>
    </row>
    <row r="32" spans="1:57" x14ac:dyDescent="0.2">
      <c r="A32" s="66" t="s">
        <v>312</v>
      </c>
      <c r="B32" s="57"/>
      <c r="C32" s="57"/>
      <c r="D32" s="148"/>
      <c r="E32" s="149"/>
      <c r="F32" s="150"/>
      <c r="G32" s="151">
        <f>CHOOSE(BA32+1,HSV+PSV,HSV+PSV+Mont,HSV+PSV+Dodavka+Mont,HSV,PSV,Mont,Dodavka,Mont+Dodavka,0)</f>
        <v>0</v>
      </c>
      <c r="H32" s="152"/>
      <c r="I32" s="153">
        <f>E32+F32*G32/100</f>
        <v>0</v>
      </c>
      <c r="BA32">
        <v>2</v>
      </c>
    </row>
    <row r="33" spans="1:9" ht="13.5" thickBot="1" x14ac:dyDescent="0.25">
      <c r="A33" s="154"/>
      <c r="B33" s="155" t="s">
        <v>63</v>
      </c>
      <c r="C33" s="156"/>
      <c r="D33" s="157"/>
      <c r="E33" s="158"/>
      <c r="F33" s="159"/>
      <c r="G33" s="159"/>
      <c r="H33" s="160">
        <f>SUM(I25:I32)</f>
        <v>0</v>
      </c>
      <c r="I33" s="161"/>
    </row>
    <row r="35" spans="1:9" x14ac:dyDescent="0.2">
      <c r="B35" s="140"/>
      <c r="F35" s="162"/>
      <c r="G35" s="163"/>
      <c r="H35" s="163"/>
      <c r="I35" s="164"/>
    </row>
    <row r="36" spans="1:9" x14ac:dyDescent="0.2">
      <c r="F36" s="162"/>
      <c r="G36" s="163"/>
      <c r="H36" s="163"/>
      <c r="I36" s="164"/>
    </row>
    <row r="37" spans="1:9" x14ac:dyDescent="0.2">
      <c r="F37" s="162"/>
      <c r="G37" s="163"/>
      <c r="H37" s="163"/>
      <c r="I37" s="164"/>
    </row>
    <row r="38" spans="1:9" x14ac:dyDescent="0.2">
      <c r="F38" s="162"/>
      <c r="G38" s="163"/>
      <c r="H38" s="163"/>
      <c r="I38" s="164"/>
    </row>
    <row r="39" spans="1:9" x14ac:dyDescent="0.2">
      <c r="F39" s="162"/>
      <c r="G39" s="163"/>
      <c r="H39" s="163"/>
      <c r="I39" s="164"/>
    </row>
    <row r="40" spans="1:9" x14ac:dyDescent="0.2">
      <c r="F40" s="162"/>
      <c r="G40" s="163"/>
      <c r="H40" s="163"/>
      <c r="I40" s="164"/>
    </row>
    <row r="41" spans="1:9" x14ac:dyDescent="0.2">
      <c r="F41" s="162"/>
      <c r="G41" s="163"/>
      <c r="H41" s="163"/>
      <c r="I41" s="164"/>
    </row>
    <row r="42" spans="1:9" x14ac:dyDescent="0.2">
      <c r="F42" s="162"/>
      <c r="G42" s="163"/>
      <c r="H42" s="163"/>
      <c r="I42" s="164"/>
    </row>
    <row r="43" spans="1:9" x14ac:dyDescent="0.2">
      <c r="F43" s="162"/>
      <c r="G43" s="163"/>
      <c r="H43" s="163"/>
      <c r="I43" s="164"/>
    </row>
    <row r="44" spans="1:9" x14ac:dyDescent="0.2">
      <c r="F44" s="162"/>
      <c r="G44" s="163"/>
      <c r="H44" s="163"/>
      <c r="I44" s="164"/>
    </row>
    <row r="45" spans="1:9" x14ac:dyDescent="0.2">
      <c r="F45" s="162"/>
      <c r="G45" s="163"/>
      <c r="H45" s="163"/>
      <c r="I45" s="164"/>
    </row>
    <row r="46" spans="1:9" x14ac:dyDescent="0.2">
      <c r="F46" s="162"/>
      <c r="G46" s="163"/>
      <c r="H46" s="163"/>
      <c r="I46" s="164"/>
    </row>
    <row r="47" spans="1:9" x14ac:dyDescent="0.2">
      <c r="F47" s="162"/>
      <c r="G47" s="163"/>
      <c r="H47" s="163"/>
      <c r="I47" s="164"/>
    </row>
    <row r="48" spans="1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  <row r="78" spans="6:9" x14ac:dyDescent="0.2">
      <c r="F78" s="162"/>
      <c r="G78" s="163"/>
      <c r="H78" s="163"/>
      <c r="I78" s="164"/>
    </row>
    <row r="79" spans="6:9" x14ac:dyDescent="0.2">
      <c r="F79" s="162"/>
      <c r="G79" s="163"/>
      <c r="H79" s="163"/>
      <c r="I79" s="164"/>
    </row>
    <row r="80" spans="6:9" x14ac:dyDescent="0.2">
      <c r="F80" s="162"/>
      <c r="G80" s="163"/>
      <c r="H80" s="163"/>
      <c r="I80" s="164"/>
    </row>
    <row r="81" spans="6:9" x14ac:dyDescent="0.2">
      <c r="F81" s="162"/>
      <c r="G81" s="163"/>
      <c r="H81" s="163"/>
      <c r="I81" s="164"/>
    </row>
    <row r="82" spans="6:9" x14ac:dyDescent="0.2">
      <c r="F82" s="162"/>
      <c r="G82" s="163"/>
      <c r="H82" s="163"/>
      <c r="I82" s="164"/>
    </row>
    <row r="83" spans="6:9" x14ac:dyDescent="0.2">
      <c r="F83" s="162"/>
      <c r="G83" s="163"/>
      <c r="H83" s="163"/>
      <c r="I83" s="164"/>
    </row>
    <row r="84" spans="6:9" x14ac:dyDescent="0.2">
      <c r="F84" s="162"/>
      <c r="G84" s="163"/>
      <c r="H84" s="163"/>
      <c r="I84" s="164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00"/>
  <sheetViews>
    <sheetView showGridLines="0" showZeros="0" zoomScaleNormal="100" workbookViewId="0">
      <selection activeCell="A127" sqref="A127:IV129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0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07/2018 Pošta Hněvotín</v>
      </c>
      <c r="D3" s="110"/>
      <c r="E3" s="171" t="s">
        <v>64</v>
      </c>
      <c r="F3" s="172">
        <f>Rekapitulace!H1</f>
        <v>1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01 Zdravotechnika</v>
      </c>
      <c r="D4" s="118"/>
      <c r="E4" s="175" t="str">
        <f>Rekapitulace!G2</f>
        <v>Kopie - Zdravotní instalace-ostatní prostory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73</v>
      </c>
      <c r="C7" s="187" t="s">
        <v>74</v>
      </c>
      <c r="D7" s="188"/>
      <c r="E7" s="189"/>
      <c r="F7" s="189"/>
      <c r="G7" s="190"/>
      <c r="H7" s="191"/>
      <c r="I7" s="191"/>
      <c r="O7" s="192">
        <v>1</v>
      </c>
    </row>
    <row r="8" spans="1:104" x14ac:dyDescent="0.2">
      <c r="A8" s="193">
        <v>1</v>
      </c>
      <c r="B8" s="194" t="s">
        <v>83</v>
      </c>
      <c r="C8" s="195" t="s">
        <v>84</v>
      </c>
      <c r="D8" s="196" t="s">
        <v>85</v>
      </c>
      <c r="E8" s="197">
        <v>19.5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0</v>
      </c>
    </row>
    <row r="9" spans="1:104" x14ac:dyDescent="0.2">
      <c r="A9" s="193">
        <v>2</v>
      </c>
      <c r="B9" s="194" t="s">
        <v>86</v>
      </c>
      <c r="C9" s="195" t="s">
        <v>87</v>
      </c>
      <c r="D9" s="196" t="s">
        <v>85</v>
      </c>
      <c r="E9" s="197">
        <v>19.5</v>
      </c>
      <c r="F9" s="197">
        <v>0</v>
      </c>
      <c r="G9" s="198">
        <f>E9*F9</f>
        <v>0</v>
      </c>
      <c r="O9" s="192">
        <v>2</v>
      </c>
      <c r="AA9" s="166">
        <v>1</v>
      </c>
      <c r="AB9" s="166">
        <v>1</v>
      </c>
      <c r="AC9" s="166">
        <v>1</v>
      </c>
      <c r="AZ9" s="166">
        <v>1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</v>
      </c>
      <c r="CB9" s="199">
        <v>1</v>
      </c>
      <c r="CZ9" s="166">
        <v>0</v>
      </c>
    </row>
    <row r="10" spans="1:104" x14ac:dyDescent="0.2">
      <c r="A10" s="193">
        <v>3</v>
      </c>
      <c r="B10" s="194" t="s">
        <v>88</v>
      </c>
      <c r="C10" s="195" t="s">
        <v>89</v>
      </c>
      <c r="D10" s="196" t="s">
        <v>85</v>
      </c>
      <c r="E10" s="197">
        <v>5.25</v>
      </c>
      <c r="F10" s="197">
        <v>0</v>
      </c>
      <c r="G10" s="198">
        <f>E10*F10</f>
        <v>0</v>
      </c>
      <c r="O10" s="192">
        <v>2</v>
      </c>
      <c r="AA10" s="166">
        <v>1</v>
      </c>
      <c r="AB10" s="166">
        <v>1</v>
      </c>
      <c r="AC10" s="166">
        <v>1</v>
      </c>
      <c r="AZ10" s="166">
        <v>1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</v>
      </c>
      <c r="CB10" s="199">
        <v>1</v>
      </c>
      <c r="CZ10" s="166">
        <v>0</v>
      </c>
    </row>
    <row r="11" spans="1:104" x14ac:dyDescent="0.2">
      <c r="A11" s="193">
        <v>4</v>
      </c>
      <c r="B11" s="194" t="s">
        <v>90</v>
      </c>
      <c r="C11" s="195" t="s">
        <v>91</v>
      </c>
      <c r="D11" s="196" t="s">
        <v>85</v>
      </c>
      <c r="E11" s="197">
        <v>12.75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1</v>
      </c>
      <c r="AC11" s="166">
        <v>1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1</v>
      </c>
      <c r="CZ11" s="166">
        <v>0</v>
      </c>
    </row>
    <row r="12" spans="1:104" x14ac:dyDescent="0.2">
      <c r="A12" s="193">
        <v>5</v>
      </c>
      <c r="B12" s="194" t="s">
        <v>92</v>
      </c>
      <c r="C12" s="195" t="s">
        <v>93</v>
      </c>
      <c r="D12" s="196" t="s">
        <v>85</v>
      </c>
      <c r="E12" s="197">
        <v>4.5</v>
      </c>
      <c r="F12" s="197">
        <v>0</v>
      </c>
      <c r="G12" s="198">
        <f>E12*F12</f>
        <v>0</v>
      </c>
      <c r="O12" s="192">
        <v>2</v>
      </c>
      <c r="AA12" s="166">
        <v>1</v>
      </c>
      <c r="AB12" s="166">
        <v>1</v>
      </c>
      <c r="AC12" s="166">
        <v>1</v>
      </c>
      <c r="AZ12" s="166">
        <v>1</v>
      </c>
      <c r="BA12" s="166">
        <f>IF(AZ12=1,G12,0)</f>
        <v>0</v>
      </c>
      <c r="BB12" s="166">
        <f>IF(AZ12=2,G12,0)</f>
        <v>0</v>
      </c>
      <c r="BC12" s="166">
        <f>IF(AZ12=3,G12,0)</f>
        <v>0</v>
      </c>
      <c r="BD12" s="166">
        <f>IF(AZ12=4,G12,0)</f>
        <v>0</v>
      </c>
      <c r="BE12" s="166">
        <f>IF(AZ12=5,G12,0)</f>
        <v>0</v>
      </c>
      <c r="CA12" s="199">
        <v>1</v>
      </c>
      <c r="CB12" s="199">
        <v>1</v>
      </c>
      <c r="CZ12" s="166">
        <v>0</v>
      </c>
    </row>
    <row r="13" spans="1:104" x14ac:dyDescent="0.2">
      <c r="A13" s="193">
        <v>6</v>
      </c>
      <c r="B13" s="194" t="s">
        <v>94</v>
      </c>
      <c r="C13" s="195" t="s">
        <v>95</v>
      </c>
      <c r="D13" s="196" t="s">
        <v>85</v>
      </c>
      <c r="E13" s="197">
        <v>6.75</v>
      </c>
      <c r="F13" s="197">
        <v>0</v>
      </c>
      <c r="G13" s="198">
        <f>E13*F13</f>
        <v>0</v>
      </c>
      <c r="O13" s="192">
        <v>2</v>
      </c>
      <c r="AA13" s="166">
        <v>1</v>
      </c>
      <c r="AB13" s="166">
        <v>1</v>
      </c>
      <c r="AC13" s="166">
        <v>1</v>
      </c>
      <c r="AZ13" s="166">
        <v>1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</v>
      </c>
      <c r="CB13" s="199">
        <v>1</v>
      </c>
      <c r="CZ13" s="166">
        <v>0</v>
      </c>
    </row>
    <row r="14" spans="1:104" x14ac:dyDescent="0.2">
      <c r="A14" s="193">
        <v>7</v>
      </c>
      <c r="B14" s="194" t="s">
        <v>96</v>
      </c>
      <c r="C14" s="195" t="s">
        <v>97</v>
      </c>
      <c r="D14" s="196" t="s">
        <v>98</v>
      </c>
      <c r="E14" s="197">
        <v>6.5</v>
      </c>
      <c r="F14" s="197">
        <v>0</v>
      </c>
      <c r="G14" s="198">
        <f>E14*F14</f>
        <v>0</v>
      </c>
      <c r="O14" s="192">
        <v>2</v>
      </c>
      <c r="AA14" s="166">
        <v>12</v>
      </c>
      <c r="AB14" s="166">
        <v>0</v>
      </c>
      <c r="AC14" s="166">
        <v>7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12</v>
      </c>
      <c r="CB14" s="199">
        <v>0</v>
      </c>
      <c r="CZ14" s="166">
        <v>0</v>
      </c>
    </row>
    <row r="15" spans="1:104" x14ac:dyDescent="0.2">
      <c r="A15" s="200"/>
      <c r="B15" s="201" t="s">
        <v>75</v>
      </c>
      <c r="C15" s="202" t="str">
        <f>CONCATENATE(B7," ",C7)</f>
        <v>1 Zemní práce</v>
      </c>
      <c r="D15" s="203"/>
      <c r="E15" s="204"/>
      <c r="F15" s="205"/>
      <c r="G15" s="206">
        <f>SUM(G7:G14)</f>
        <v>0</v>
      </c>
      <c r="O15" s="192">
        <v>4</v>
      </c>
      <c r="BA15" s="207">
        <f>SUM(BA7:BA14)</f>
        <v>0</v>
      </c>
      <c r="BB15" s="207">
        <f>SUM(BB7:BB14)</f>
        <v>0</v>
      </c>
      <c r="BC15" s="207">
        <f>SUM(BC7:BC14)</f>
        <v>0</v>
      </c>
      <c r="BD15" s="207">
        <f>SUM(BD7:BD14)</f>
        <v>0</v>
      </c>
      <c r="BE15" s="207">
        <f>SUM(BE7:BE14)</f>
        <v>0</v>
      </c>
    </row>
    <row r="16" spans="1:104" x14ac:dyDescent="0.2">
      <c r="A16" s="185" t="s">
        <v>72</v>
      </c>
      <c r="B16" s="186" t="s">
        <v>99</v>
      </c>
      <c r="C16" s="187" t="s">
        <v>100</v>
      </c>
      <c r="D16" s="188"/>
      <c r="E16" s="189"/>
      <c r="F16" s="189"/>
      <c r="G16" s="190"/>
      <c r="H16" s="191"/>
      <c r="I16" s="191"/>
      <c r="O16" s="192">
        <v>1</v>
      </c>
    </row>
    <row r="17" spans="1:104" x14ac:dyDescent="0.2">
      <c r="A17" s="193">
        <v>8</v>
      </c>
      <c r="B17" s="194" t="s">
        <v>101</v>
      </c>
      <c r="C17" s="195" t="s">
        <v>102</v>
      </c>
      <c r="D17" s="196" t="s">
        <v>85</v>
      </c>
      <c r="E17" s="197">
        <v>2.25</v>
      </c>
      <c r="F17" s="197">
        <v>0</v>
      </c>
      <c r="G17" s="198">
        <f>E17*F17</f>
        <v>0</v>
      </c>
      <c r="O17" s="192">
        <v>2</v>
      </c>
      <c r="AA17" s="166">
        <v>1</v>
      </c>
      <c r="AB17" s="166">
        <v>1</v>
      </c>
      <c r="AC17" s="166">
        <v>1</v>
      </c>
      <c r="AZ17" s="166">
        <v>1</v>
      </c>
      <c r="BA17" s="166">
        <f>IF(AZ17=1,G17,0)</f>
        <v>0</v>
      </c>
      <c r="BB17" s="166">
        <f>IF(AZ17=2,G17,0)</f>
        <v>0</v>
      </c>
      <c r="BC17" s="166">
        <f>IF(AZ17=3,G17,0)</f>
        <v>0</v>
      </c>
      <c r="BD17" s="166">
        <f>IF(AZ17=4,G17,0)</f>
        <v>0</v>
      </c>
      <c r="BE17" s="166">
        <f>IF(AZ17=5,G17,0)</f>
        <v>0</v>
      </c>
      <c r="CA17" s="199">
        <v>1</v>
      </c>
      <c r="CB17" s="199">
        <v>1</v>
      </c>
      <c r="CZ17" s="166">
        <v>0</v>
      </c>
    </row>
    <row r="18" spans="1:104" x14ac:dyDescent="0.2">
      <c r="A18" s="200"/>
      <c r="B18" s="201" t="s">
        <v>75</v>
      </c>
      <c r="C18" s="202" t="str">
        <f>CONCATENATE(B16," ",C16)</f>
        <v>4 Vodorovné konstrukce</v>
      </c>
      <c r="D18" s="203"/>
      <c r="E18" s="204"/>
      <c r="F18" s="205"/>
      <c r="G18" s="206">
        <f>SUM(G16:G17)</f>
        <v>0</v>
      </c>
      <c r="O18" s="192">
        <v>4</v>
      </c>
      <c r="BA18" s="207">
        <f>SUM(BA16:BA17)</f>
        <v>0</v>
      </c>
      <c r="BB18" s="207">
        <f>SUM(BB16:BB17)</f>
        <v>0</v>
      </c>
      <c r="BC18" s="207">
        <f>SUM(BC16:BC17)</f>
        <v>0</v>
      </c>
      <c r="BD18" s="207">
        <f>SUM(BD16:BD17)</f>
        <v>0</v>
      </c>
      <c r="BE18" s="207">
        <f>SUM(BE16:BE17)</f>
        <v>0</v>
      </c>
    </row>
    <row r="19" spans="1:104" x14ac:dyDescent="0.2">
      <c r="A19" s="185" t="s">
        <v>72</v>
      </c>
      <c r="B19" s="186" t="s">
        <v>103</v>
      </c>
      <c r="C19" s="187" t="s">
        <v>104</v>
      </c>
      <c r="D19" s="188"/>
      <c r="E19" s="189"/>
      <c r="F19" s="189"/>
      <c r="G19" s="190"/>
      <c r="H19" s="191"/>
      <c r="I19" s="191"/>
      <c r="O19" s="192">
        <v>1</v>
      </c>
    </row>
    <row r="20" spans="1:104" x14ac:dyDescent="0.2">
      <c r="A20" s="193">
        <v>9</v>
      </c>
      <c r="B20" s="194" t="s">
        <v>105</v>
      </c>
      <c r="C20" s="195" t="s">
        <v>106</v>
      </c>
      <c r="D20" s="196" t="s">
        <v>107</v>
      </c>
      <c r="E20" s="197">
        <v>1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7</v>
      </c>
      <c r="AC20" s="166">
        <v>7</v>
      </c>
      <c r="AZ20" s="166">
        <v>2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7</v>
      </c>
      <c r="CZ20" s="166">
        <v>0</v>
      </c>
    </row>
    <row r="21" spans="1:104" x14ac:dyDescent="0.2">
      <c r="A21" s="193">
        <v>10</v>
      </c>
      <c r="B21" s="194" t="s">
        <v>108</v>
      </c>
      <c r="C21" s="195" t="s">
        <v>109</v>
      </c>
      <c r="D21" s="196" t="s">
        <v>110</v>
      </c>
      <c r="E21" s="197">
        <v>18</v>
      </c>
      <c r="F21" s="197">
        <v>0</v>
      </c>
      <c r="G21" s="198">
        <f>E21*F21</f>
        <v>0</v>
      </c>
      <c r="O21" s="192">
        <v>2</v>
      </c>
      <c r="AA21" s="166">
        <v>1</v>
      </c>
      <c r="AB21" s="166">
        <v>7</v>
      </c>
      <c r="AC21" s="166">
        <v>7</v>
      </c>
      <c r="AZ21" s="166">
        <v>2</v>
      </c>
      <c r="BA21" s="166">
        <f>IF(AZ21=1,G21,0)</f>
        <v>0</v>
      </c>
      <c r="BB21" s="166">
        <f>IF(AZ21=2,G21,0)</f>
        <v>0</v>
      </c>
      <c r="BC21" s="166">
        <f>IF(AZ21=3,G21,0)</f>
        <v>0</v>
      </c>
      <c r="BD21" s="166">
        <f>IF(AZ21=4,G21,0)</f>
        <v>0</v>
      </c>
      <c r="BE21" s="166">
        <f>IF(AZ21=5,G21,0)</f>
        <v>0</v>
      </c>
      <c r="CA21" s="199">
        <v>1</v>
      </c>
      <c r="CB21" s="199">
        <v>7</v>
      </c>
      <c r="CZ21" s="166">
        <v>0</v>
      </c>
    </row>
    <row r="22" spans="1:104" x14ac:dyDescent="0.2">
      <c r="A22" s="193">
        <v>11</v>
      </c>
      <c r="B22" s="194" t="s">
        <v>111</v>
      </c>
      <c r="C22" s="195" t="s">
        <v>112</v>
      </c>
      <c r="D22" s="196" t="s">
        <v>110</v>
      </c>
      <c r="E22" s="197">
        <v>5.5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7</v>
      </c>
      <c r="AC22" s="166">
        <v>7</v>
      </c>
      <c r="AZ22" s="166">
        <v>2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7</v>
      </c>
      <c r="CZ22" s="166">
        <v>0</v>
      </c>
    </row>
    <row r="23" spans="1:104" x14ac:dyDescent="0.2">
      <c r="A23" s="193">
        <v>12</v>
      </c>
      <c r="B23" s="194" t="s">
        <v>113</v>
      </c>
      <c r="C23" s="195" t="s">
        <v>114</v>
      </c>
      <c r="D23" s="196" t="s">
        <v>110</v>
      </c>
      <c r="E23" s="197">
        <v>6</v>
      </c>
      <c r="F23" s="197">
        <v>0</v>
      </c>
      <c r="G23" s="198">
        <f>E23*F23</f>
        <v>0</v>
      </c>
      <c r="O23" s="192">
        <v>2</v>
      </c>
      <c r="AA23" s="166">
        <v>1</v>
      </c>
      <c r="AB23" s="166">
        <v>7</v>
      </c>
      <c r="AC23" s="166">
        <v>7</v>
      </c>
      <c r="AZ23" s="166">
        <v>2</v>
      </c>
      <c r="BA23" s="166">
        <f>IF(AZ23=1,G23,0)</f>
        <v>0</v>
      </c>
      <c r="BB23" s="166">
        <f>IF(AZ23=2,G23,0)</f>
        <v>0</v>
      </c>
      <c r="BC23" s="166">
        <f>IF(AZ23=3,G23,0)</f>
        <v>0</v>
      </c>
      <c r="BD23" s="166">
        <f>IF(AZ23=4,G23,0)</f>
        <v>0</v>
      </c>
      <c r="BE23" s="166">
        <f>IF(AZ23=5,G23,0)</f>
        <v>0</v>
      </c>
      <c r="CA23" s="199">
        <v>1</v>
      </c>
      <c r="CB23" s="199">
        <v>7</v>
      </c>
      <c r="CZ23" s="166">
        <v>0</v>
      </c>
    </row>
    <row r="24" spans="1:104" x14ac:dyDescent="0.2">
      <c r="A24" s="193">
        <v>13</v>
      </c>
      <c r="B24" s="194" t="s">
        <v>115</v>
      </c>
      <c r="C24" s="195" t="s">
        <v>116</v>
      </c>
      <c r="D24" s="196" t="s">
        <v>110</v>
      </c>
      <c r="E24" s="197">
        <v>2.5</v>
      </c>
      <c r="F24" s="197">
        <v>0</v>
      </c>
      <c r="G24" s="198">
        <f>E24*F24</f>
        <v>0</v>
      </c>
      <c r="O24" s="192">
        <v>2</v>
      </c>
      <c r="AA24" s="166">
        <v>1</v>
      </c>
      <c r="AB24" s="166">
        <v>7</v>
      </c>
      <c r="AC24" s="166">
        <v>7</v>
      </c>
      <c r="AZ24" s="166">
        <v>2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</v>
      </c>
      <c r="CB24" s="199">
        <v>7</v>
      </c>
      <c r="CZ24" s="166">
        <v>0</v>
      </c>
    </row>
    <row r="25" spans="1:104" x14ac:dyDescent="0.2">
      <c r="A25" s="193">
        <v>14</v>
      </c>
      <c r="B25" s="194" t="s">
        <v>117</v>
      </c>
      <c r="C25" s="195" t="s">
        <v>118</v>
      </c>
      <c r="D25" s="196" t="s">
        <v>110</v>
      </c>
      <c r="E25" s="197">
        <v>12</v>
      </c>
      <c r="F25" s="197">
        <v>0</v>
      </c>
      <c r="G25" s="198">
        <f>E25*F25</f>
        <v>0</v>
      </c>
      <c r="O25" s="192">
        <v>2</v>
      </c>
      <c r="AA25" s="166">
        <v>1</v>
      </c>
      <c r="AB25" s="166">
        <v>7</v>
      </c>
      <c r="AC25" s="166">
        <v>7</v>
      </c>
      <c r="AZ25" s="166">
        <v>2</v>
      </c>
      <c r="BA25" s="166">
        <f>IF(AZ25=1,G25,0)</f>
        <v>0</v>
      </c>
      <c r="BB25" s="166">
        <f>IF(AZ25=2,G25,0)</f>
        <v>0</v>
      </c>
      <c r="BC25" s="166">
        <f>IF(AZ25=3,G25,0)</f>
        <v>0</v>
      </c>
      <c r="BD25" s="166">
        <f>IF(AZ25=4,G25,0)</f>
        <v>0</v>
      </c>
      <c r="BE25" s="166">
        <f>IF(AZ25=5,G25,0)</f>
        <v>0</v>
      </c>
      <c r="CA25" s="199">
        <v>1</v>
      </c>
      <c r="CB25" s="199">
        <v>7</v>
      </c>
      <c r="CZ25" s="166">
        <v>0</v>
      </c>
    </row>
    <row r="26" spans="1:104" x14ac:dyDescent="0.2">
      <c r="A26" s="193">
        <v>15</v>
      </c>
      <c r="B26" s="194" t="s">
        <v>119</v>
      </c>
      <c r="C26" s="195" t="s">
        <v>120</v>
      </c>
      <c r="D26" s="196" t="s">
        <v>110</v>
      </c>
      <c r="E26" s="197">
        <v>8</v>
      </c>
      <c r="F26" s="197">
        <v>0</v>
      </c>
      <c r="G26" s="198">
        <f>E26*F26</f>
        <v>0</v>
      </c>
      <c r="O26" s="192">
        <v>2</v>
      </c>
      <c r="AA26" s="166">
        <v>1</v>
      </c>
      <c r="AB26" s="166">
        <v>7</v>
      </c>
      <c r="AC26" s="166">
        <v>7</v>
      </c>
      <c r="AZ26" s="166">
        <v>2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</v>
      </c>
      <c r="CB26" s="199">
        <v>7</v>
      </c>
      <c r="CZ26" s="166">
        <v>0</v>
      </c>
    </row>
    <row r="27" spans="1:104" x14ac:dyDescent="0.2">
      <c r="A27" s="193">
        <v>16</v>
      </c>
      <c r="B27" s="194" t="s">
        <v>121</v>
      </c>
      <c r="C27" s="195" t="s">
        <v>122</v>
      </c>
      <c r="D27" s="196" t="s">
        <v>107</v>
      </c>
      <c r="E27" s="197">
        <v>2</v>
      </c>
      <c r="F27" s="197">
        <v>0</v>
      </c>
      <c r="G27" s="198">
        <f>E27*F27</f>
        <v>0</v>
      </c>
      <c r="O27" s="192">
        <v>2</v>
      </c>
      <c r="AA27" s="166">
        <v>1</v>
      </c>
      <c r="AB27" s="166">
        <v>7</v>
      </c>
      <c r="AC27" s="166">
        <v>7</v>
      </c>
      <c r="AZ27" s="166">
        <v>2</v>
      </c>
      <c r="BA27" s="166">
        <f>IF(AZ27=1,G27,0)</f>
        <v>0</v>
      </c>
      <c r="BB27" s="166">
        <f>IF(AZ27=2,G27,0)</f>
        <v>0</v>
      </c>
      <c r="BC27" s="166">
        <f>IF(AZ27=3,G27,0)</f>
        <v>0</v>
      </c>
      <c r="BD27" s="166">
        <f>IF(AZ27=4,G27,0)</f>
        <v>0</v>
      </c>
      <c r="BE27" s="166">
        <f>IF(AZ27=5,G27,0)</f>
        <v>0</v>
      </c>
      <c r="CA27" s="199">
        <v>1</v>
      </c>
      <c r="CB27" s="199">
        <v>7</v>
      </c>
      <c r="CZ27" s="166">
        <v>0</v>
      </c>
    </row>
    <row r="28" spans="1:104" x14ac:dyDescent="0.2">
      <c r="A28" s="193">
        <v>17</v>
      </c>
      <c r="B28" s="194" t="s">
        <v>123</v>
      </c>
      <c r="C28" s="195" t="s">
        <v>124</v>
      </c>
      <c r="D28" s="196" t="s">
        <v>107</v>
      </c>
      <c r="E28" s="197">
        <v>1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7</v>
      </c>
      <c r="AC28" s="166">
        <v>7</v>
      </c>
      <c r="AZ28" s="166">
        <v>2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7</v>
      </c>
      <c r="CZ28" s="166">
        <v>0</v>
      </c>
    </row>
    <row r="29" spans="1:104" x14ac:dyDescent="0.2">
      <c r="A29" s="193">
        <v>18</v>
      </c>
      <c r="B29" s="194" t="s">
        <v>125</v>
      </c>
      <c r="C29" s="195" t="s">
        <v>126</v>
      </c>
      <c r="D29" s="196" t="s">
        <v>107</v>
      </c>
      <c r="E29" s="197">
        <v>1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7</v>
      </c>
      <c r="AC29" s="166">
        <v>7</v>
      </c>
      <c r="AZ29" s="166">
        <v>2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7</v>
      </c>
      <c r="CZ29" s="166">
        <v>0</v>
      </c>
    </row>
    <row r="30" spans="1:104" x14ac:dyDescent="0.2">
      <c r="A30" s="193">
        <v>19</v>
      </c>
      <c r="B30" s="194" t="s">
        <v>127</v>
      </c>
      <c r="C30" s="195" t="s">
        <v>128</v>
      </c>
      <c r="D30" s="196" t="s">
        <v>110</v>
      </c>
      <c r="E30" s="197">
        <v>14.5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7</v>
      </c>
      <c r="AC30" s="166">
        <v>7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7</v>
      </c>
      <c r="CZ30" s="166">
        <v>0</v>
      </c>
    </row>
    <row r="31" spans="1:104" x14ac:dyDescent="0.2">
      <c r="A31" s="193">
        <v>20</v>
      </c>
      <c r="B31" s="194" t="s">
        <v>129</v>
      </c>
      <c r="C31" s="195" t="s">
        <v>130</v>
      </c>
      <c r="D31" s="196" t="s">
        <v>107</v>
      </c>
      <c r="E31" s="197">
        <v>3</v>
      </c>
      <c r="F31" s="197">
        <v>0</v>
      </c>
      <c r="G31" s="198">
        <f>E31*F31</f>
        <v>0</v>
      </c>
      <c r="O31" s="192">
        <v>2</v>
      </c>
      <c r="AA31" s="166">
        <v>1</v>
      </c>
      <c r="AB31" s="166">
        <v>7</v>
      </c>
      <c r="AC31" s="166">
        <v>7</v>
      </c>
      <c r="AZ31" s="166">
        <v>2</v>
      </c>
      <c r="BA31" s="166">
        <f>IF(AZ31=1,G31,0)</f>
        <v>0</v>
      </c>
      <c r="BB31" s="166">
        <f>IF(AZ31=2,G31,0)</f>
        <v>0</v>
      </c>
      <c r="BC31" s="166">
        <f>IF(AZ31=3,G31,0)</f>
        <v>0</v>
      </c>
      <c r="BD31" s="166">
        <f>IF(AZ31=4,G31,0)</f>
        <v>0</v>
      </c>
      <c r="BE31" s="166">
        <f>IF(AZ31=5,G31,0)</f>
        <v>0</v>
      </c>
      <c r="CA31" s="199">
        <v>1</v>
      </c>
      <c r="CB31" s="199">
        <v>7</v>
      </c>
      <c r="CZ31" s="166">
        <v>0</v>
      </c>
    </row>
    <row r="32" spans="1:104" x14ac:dyDescent="0.2">
      <c r="A32" s="193">
        <v>21</v>
      </c>
      <c r="B32" s="194" t="s">
        <v>131</v>
      </c>
      <c r="C32" s="195" t="s">
        <v>132</v>
      </c>
      <c r="D32" s="196" t="s">
        <v>61</v>
      </c>
      <c r="E32" s="197">
        <v>754.69050000000004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7</v>
      </c>
      <c r="AC32" s="166">
        <v>7</v>
      </c>
      <c r="AZ32" s="166">
        <v>2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7</v>
      </c>
      <c r="CZ32" s="166">
        <v>0</v>
      </c>
    </row>
    <row r="33" spans="1:104" x14ac:dyDescent="0.2">
      <c r="A33" s="200"/>
      <c r="B33" s="201" t="s">
        <v>75</v>
      </c>
      <c r="C33" s="202" t="str">
        <f>CONCATENATE(B19," ",C19)</f>
        <v>721 Vnitřní kanalizace</v>
      </c>
      <c r="D33" s="203"/>
      <c r="E33" s="204"/>
      <c r="F33" s="205"/>
      <c r="G33" s="206">
        <f>SUM(G19:G32)</f>
        <v>0</v>
      </c>
      <c r="O33" s="192">
        <v>4</v>
      </c>
      <c r="BA33" s="207">
        <f>SUM(BA19:BA32)</f>
        <v>0</v>
      </c>
      <c r="BB33" s="207">
        <f>SUM(BB19:BB32)</f>
        <v>0</v>
      </c>
      <c r="BC33" s="207">
        <f>SUM(BC19:BC32)</f>
        <v>0</v>
      </c>
      <c r="BD33" s="207">
        <f>SUM(BD19:BD32)</f>
        <v>0</v>
      </c>
      <c r="BE33" s="207">
        <f>SUM(BE19:BE32)</f>
        <v>0</v>
      </c>
    </row>
    <row r="34" spans="1:104" x14ac:dyDescent="0.2">
      <c r="A34" s="185" t="s">
        <v>72</v>
      </c>
      <c r="B34" s="186" t="s">
        <v>133</v>
      </c>
      <c r="C34" s="187" t="s">
        <v>134</v>
      </c>
      <c r="D34" s="188"/>
      <c r="E34" s="189"/>
      <c r="F34" s="189"/>
      <c r="G34" s="190"/>
      <c r="H34" s="191"/>
      <c r="I34" s="191"/>
      <c r="O34" s="192">
        <v>1</v>
      </c>
    </row>
    <row r="35" spans="1:104" x14ac:dyDescent="0.2">
      <c r="A35" s="193">
        <v>22</v>
      </c>
      <c r="B35" s="194" t="s">
        <v>135</v>
      </c>
      <c r="C35" s="195" t="s">
        <v>136</v>
      </c>
      <c r="D35" s="196" t="s">
        <v>110</v>
      </c>
      <c r="E35" s="197">
        <v>23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7</v>
      </c>
      <c r="AC35" s="166">
        <v>7</v>
      </c>
      <c r="AZ35" s="166">
        <v>2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7</v>
      </c>
      <c r="CZ35" s="166">
        <v>0</v>
      </c>
    </row>
    <row r="36" spans="1:104" x14ac:dyDescent="0.2">
      <c r="A36" s="193">
        <v>23</v>
      </c>
      <c r="B36" s="194" t="s">
        <v>137</v>
      </c>
      <c r="C36" s="195" t="s">
        <v>138</v>
      </c>
      <c r="D36" s="196" t="s">
        <v>110</v>
      </c>
      <c r="E36" s="197">
        <v>20</v>
      </c>
      <c r="F36" s="197">
        <v>0</v>
      </c>
      <c r="G36" s="198">
        <f>E36*F36</f>
        <v>0</v>
      </c>
      <c r="O36" s="192">
        <v>2</v>
      </c>
      <c r="AA36" s="166">
        <v>1</v>
      </c>
      <c r="AB36" s="166">
        <v>7</v>
      </c>
      <c r="AC36" s="166">
        <v>7</v>
      </c>
      <c r="AZ36" s="166">
        <v>2</v>
      </c>
      <c r="BA36" s="166">
        <f>IF(AZ36=1,G36,0)</f>
        <v>0</v>
      </c>
      <c r="BB36" s="166">
        <f>IF(AZ36=2,G36,0)</f>
        <v>0</v>
      </c>
      <c r="BC36" s="166">
        <f>IF(AZ36=3,G36,0)</f>
        <v>0</v>
      </c>
      <c r="BD36" s="166">
        <f>IF(AZ36=4,G36,0)</f>
        <v>0</v>
      </c>
      <c r="BE36" s="166">
        <f>IF(AZ36=5,G36,0)</f>
        <v>0</v>
      </c>
      <c r="CA36" s="199">
        <v>1</v>
      </c>
      <c r="CB36" s="199">
        <v>7</v>
      </c>
      <c r="CZ36" s="166">
        <v>0</v>
      </c>
    </row>
    <row r="37" spans="1:104" x14ac:dyDescent="0.2">
      <c r="A37" s="193">
        <v>24</v>
      </c>
      <c r="B37" s="194" t="s">
        <v>139</v>
      </c>
      <c r="C37" s="195" t="s">
        <v>140</v>
      </c>
      <c r="D37" s="196" t="s">
        <v>110</v>
      </c>
      <c r="E37" s="197">
        <v>32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7</v>
      </c>
      <c r="AC37" s="166">
        <v>7</v>
      </c>
      <c r="AZ37" s="166">
        <v>2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7</v>
      </c>
      <c r="CZ37" s="166">
        <v>0</v>
      </c>
    </row>
    <row r="38" spans="1:104" x14ac:dyDescent="0.2">
      <c r="A38" s="193">
        <v>25</v>
      </c>
      <c r="B38" s="194" t="s">
        <v>141</v>
      </c>
      <c r="C38" s="195" t="s">
        <v>142</v>
      </c>
      <c r="D38" s="196" t="s">
        <v>110</v>
      </c>
      <c r="E38" s="197">
        <v>25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7</v>
      </c>
      <c r="AC38" s="166">
        <v>7</v>
      </c>
      <c r="AZ38" s="166">
        <v>2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7</v>
      </c>
      <c r="CZ38" s="166">
        <v>0</v>
      </c>
    </row>
    <row r="39" spans="1:104" ht="22.5" x14ac:dyDescent="0.2">
      <c r="A39" s="193">
        <v>26</v>
      </c>
      <c r="B39" s="194" t="s">
        <v>143</v>
      </c>
      <c r="C39" s="195" t="s">
        <v>144</v>
      </c>
      <c r="D39" s="196" t="s">
        <v>110</v>
      </c>
      <c r="E39" s="197">
        <v>63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7</v>
      </c>
      <c r="AC39" s="166">
        <v>7</v>
      </c>
      <c r="AZ39" s="166">
        <v>2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7</v>
      </c>
      <c r="CZ39" s="166">
        <v>0</v>
      </c>
    </row>
    <row r="40" spans="1:104" x14ac:dyDescent="0.2">
      <c r="A40" s="193">
        <v>27</v>
      </c>
      <c r="B40" s="194" t="s">
        <v>145</v>
      </c>
      <c r="C40" s="195" t="s">
        <v>146</v>
      </c>
      <c r="D40" s="196" t="s">
        <v>107</v>
      </c>
      <c r="E40" s="197">
        <v>3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7</v>
      </c>
      <c r="AC40" s="166">
        <v>7</v>
      </c>
      <c r="AZ40" s="166">
        <v>2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7</v>
      </c>
      <c r="CZ40" s="166">
        <v>0</v>
      </c>
    </row>
    <row r="41" spans="1:104" x14ac:dyDescent="0.2">
      <c r="A41" s="193">
        <v>28</v>
      </c>
      <c r="B41" s="194" t="s">
        <v>147</v>
      </c>
      <c r="C41" s="195" t="s">
        <v>148</v>
      </c>
      <c r="D41" s="196" t="s">
        <v>107</v>
      </c>
      <c r="E41" s="197">
        <v>3</v>
      </c>
      <c r="F41" s="197">
        <v>0</v>
      </c>
      <c r="G41" s="198">
        <f>E41*F41</f>
        <v>0</v>
      </c>
      <c r="O41" s="192">
        <v>2</v>
      </c>
      <c r="AA41" s="166">
        <v>1</v>
      </c>
      <c r="AB41" s="166">
        <v>7</v>
      </c>
      <c r="AC41" s="166">
        <v>7</v>
      </c>
      <c r="AZ41" s="166">
        <v>2</v>
      </c>
      <c r="BA41" s="166">
        <f>IF(AZ41=1,G41,0)</f>
        <v>0</v>
      </c>
      <c r="BB41" s="166">
        <f>IF(AZ41=2,G41,0)</f>
        <v>0</v>
      </c>
      <c r="BC41" s="166">
        <f>IF(AZ41=3,G41,0)</f>
        <v>0</v>
      </c>
      <c r="BD41" s="166">
        <f>IF(AZ41=4,G41,0)</f>
        <v>0</v>
      </c>
      <c r="BE41" s="166">
        <f>IF(AZ41=5,G41,0)</f>
        <v>0</v>
      </c>
      <c r="CA41" s="199">
        <v>1</v>
      </c>
      <c r="CB41" s="199">
        <v>7</v>
      </c>
      <c r="CZ41" s="166">
        <v>0</v>
      </c>
    </row>
    <row r="42" spans="1:104" x14ac:dyDescent="0.2">
      <c r="A42" s="193">
        <v>29</v>
      </c>
      <c r="B42" s="194" t="s">
        <v>149</v>
      </c>
      <c r="C42" s="195" t="s">
        <v>150</v>
      </c>
      <c r="D42" s="196" t="s">
        <v>107</v>
      </c>
      <c r="E42" s="197">
        <v>2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7</v>
      </c>
      <c r="AC42" s="166">
        <v>7</v>
      </c>
      <c r="AZ42" s="166">
        <v>2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7</v>
      </c>
      <c r="CZ42" s="166">
        <v>0</v>
      </c>
    </row>
    <row r="43" spans="1:104" x14ac:dyDescent="0.2">
      <c r="A43" s="193">
        <v>30</v>
      </c>
      <c r="B43" s="194" t="s">
        <v>151</v>
      </c>
      <c r="C43" s="195" t="s">
        <v>152</v>
      </c>
      <c r="D43" s="196" t="s">
        <v>107</v>
      </c>
      <c r="E43" s="197">
        <v>4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7</v>
      </c>
      <c r="AC43" s="166">
        <v>7</v>
      </c>
      <c r="AZ43" s="166">
        <v>2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7</v>
      </c>
      <c r="CZ43" s="166">
        <v>0</v>
      </c>
    </row>
    <row r="44" spans="1:104" x14ac:dyDescent="0.2">
      <c r="A44" s="193">
        <v>31</v>
      </c>
      <c r="B44" s="194" t="s">
        <v>153</v>
      </c>
      <c r="C44" s="195" t="s">
        <v>154</v>
      </c>
      <c r="D44" s="196" t="s">
        <v>107</v>
      </c>
      <c r="E44" s="197">
        <v>2</v>
      </c>
      <c r="F44" s="197">
        <v>0</v>
      </c>
      <c r="G44" s="198">
        <f>E44*F44</f>
        <v>0</v>
      </c>
      <c r="O44" s="192">
        <v>2</v>
      </c>
      <c r="AA44" s="166">
        <v>1</v>
      </c>
      <c r="AB44" s="166">
        <v>7</v>
      </c>
      <c r="AC44" s="166">
        <v>7</v>
      </c>
      <c r="AZ44" s="166">
        <v>2</v>
      </c>
      <c r="BA44" s="166">
        <f>IF(AZ44=1,G44,0)</f>
        <v>0</v>
      </c>
      <c r="BB44" s="166">
        <f>IF(AZ44=2,G44,0)</f>
        <v>0</v>
      </c>
      <c r="BC44" s="166">
        <f>IF(AZ44=3,G44,0)</f>
        <v>0</v>
      </c>
      <c r="BD44" s="166">
        <f>IF(AZ44=4,G44,0)</f>
        <v>0</v>
      </c>
      <c r="BE44" s="166">
        <f>IF(AZ44=5,G44,0)</f>
        <v>0</v>
      </c>
      <c r="CA44" s="199">
        <v>1</v>
      </c>
      <c r="CB44" s="199">
        <v>7</v>
      </c>
      <c r="CZ44" s="166">
        <v>0</v>
      </c>
    </row>
    <row r="45" spans="1:104" x14ac:dyDescent="0.2">
      <c r="A45" s="193">
        <v>32</v>
      </c>
      <c r="B45" s="194" t="s">
        <v>155</v>
      </c>
      <c r="C45" s="195" t="s">
        <v>156</v>
      </c>
      <c r="D45" s="196" t="s">
        <v>107</v>
      </c>
      <c r="E45" s="197">
        <v>7</v>
      </c>
      <c r="F45" s="197">
        <v>0</v>
      </c>
      <c r="G45" s="198">
        <f>E45*F45</f>
        <v>0</v>
      </c>
      <c r="O45" s="192">
        <v>2</v>
      </c>
      <c r="AA45" s="166">
        <v>1</v>
      </c>
      <c r="AB45" s="166">
        <v>7</v>
      </c>
      <c r="AC45" s="166">
        <v>7</v>
      </c>
      <c r="AZ45" s="166">
        <v>2</v>
      </c>
      <c r="BA45" s="166">
        <f>IF(AZ45=1,G45,0)</f>
        <v>0</v>
      </c>
      <c r="BB45" s="166">
        <f>IF(AZ45=2,G45,0)</f>
        <v>0</v>
      </c>
      <c r="BC45" s="166">
        <f>IF(AZ45=3,G45,0)</f>
        <v>0</v>
      </c>
      <c r="BD45" s="166">
        <f>IF(AZ45=4,G45,0)</f>
        <v>0</v>
      </c>
      <c r="BE45" s="166">
        <f>IF(AZ45=5,G45,0)</f>
        <v>0</v>
      </c>
      <c r="CA45" s="199">
        <v>1</v>
      </c>
      <c r="CB45" s="199">
        <v>7</v>
      </c>
      <c r="CZ45" s="166">
        <v>0</v>
      </c>
    </row>
    <row r="46" spans="1:104" x14ac:dyDescent="0.2">
      <c r="A46" s="193">
        <v>33</v>
      </c>
      <c r="B46" s="194" t="s">
        <v>157</v>
      </c>
      <c r="C46" s="195" t="s">
        <v>158</v>
      </c>
      <c r="D46" s="196" t="s">
        <v>110</v>
      </c>
      <c r="E46" s="197">
        <v>75</v>
      </c>
      <c r="F46" s="197">
        <v>0</v>
      </c>
      <c r="G46" s="198">
        <f>E46*F46</f>
        <v>0</v>
      </c>
      <c r="O46" s="192">
        <v>2</v>
      </c>
      <c r="AA46" s="166">
        <v>1</v>
      </c>
      <c r="AB46" s="166">
        <v>7</v>
      </c>
      <c r="AC46" s="166">
        <v>7</v>
      </c>
      <c r="AZ46" s="166">
        <v>2</v>
      </c>
      <c r="BA46" s="166">
        <f>IF(AZ46=1,G46,0)</f>
        <v>0</v>
      </c>
      <c r="BB46" s="166">
        <f>IF(AZ46=2,G46,0)</f>
        <v>0</v>
      </c>
      <c r="BC46" s="166">
        <f>IF(AZ46=3,G46,0)</f>
        <v>0</v>
      </c>
      <c r="BD46" s="166">
        <f>IF(AZ46=4,G46,0)</f>
        <v>0</v>
      </c>
      <c r="BE46" s="166">
        <f>IF(AZ46=5,G46,0)</f>
        <v>0</v>
      </c>
      <c r="CA46" s="199">
        <v>1</v>
      </c>
      <c r="CB46" s="199">
        <v>7</v>
      </c>
      <c r="CZ46" s="166">
        <v>0</v>
      </c>
    </row>
    <row r="47" spans="1:104" x14ac:dyDescent="0.2">
      <c r="A47" s="193">
        <v>34</v>
      </c>
      <c r="B47" s="194" t="s">
        <v>159</v>
      </c>
      <c r="C47" s="195" t="s">
        <v>160</v>
      </c>
      <c r="D47" s="196" t="s">
        <v>110</v>
      </c>
      <c r="E47" s="197">
        <v>25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7</v>
      </c>
      <c r="AC47" s="166">
        <v>7</v>
      </c>
      <c r="AZ47" s="166">
        <v>2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7</v>
      </c>
      <c r="CZ47" s="166">
        <v>0</v>
      </c>
    </row>
    <row r="48" spans="1:104" x14ac:dyDescent="0.2">
      <c r="A48" s="193">
        <v>35</v>
      </c>
      <c r="B48" s="194" t="s">
        <v>161</v>
      </c>
      <c r="C48" s="195" t="s">
        <v>162</v>
      </c>
      <c r="D48" s="196" t="s">
        <v>110</v>
      </c>
      <c r="E48" s="197">
        <v>99</v>
      </c>
      <c r="F48" s="197">
        <v>0</v>
      </c>
      <c r="G48" s="198">
        <f>E48*F48</f>
        <v>0</v>
      </c>
      <c r="O48" s="192">
        <v>2</v>
      </c>
      <c r="AA48" s="166">
        <v>1</v>
      </c>
      <c r="AB48" s="166">
        <v>7</v>
      </c>
      <c r="AC48" s="166">
        <v>7</v>
      </c>
      <c r="AZ48" s="166">
        <v>2</v>
      </c>
      <c r="BA48" s="166">
        <f>IF(AZ48=1,G48,0)</f>
        <v>0</v>
      </c>
      <c r="BB48" s="166">
        <f>IF(AZ48=2,G48,0)</f>
        <v>0</v>
      </c>
      <c r="BC48" s="166">
        <f>IF(AZ48=3,G48,0)</f>
        <v>0</v>
      </c>
      <c r="BD48" s="166">
        <f>IF(AZ48=4,G48,0)</f>
        <v>0</v>
      </c>
      <c r="BE48" s="166">
        <f>IF(AZ48=5,G48,0)</f>
        <v>0</v>
      </c>
      <c r="CA48" s="199">
        <v>1</v>
      </c>
      <c r="CB48" s="199">
        <v>7</v>
      </c>
      <c r="CZ48" s="166">
        <v>0</v>
      </c>
    </row>
    <row r="49" spans="1:104" x14ac:dyDescent="0.2">
      <c r="A49" s="193">
        <v>36</v>
      </c>
      <c r="B49" s="194" t="s">
        <v>163</v>
      </c>
      <c r="C49" s="195" t="s">
        <v>164</v>
      </c>
      <c r="D49" s="196" t="s">
        <v>110</v>
      </c>
      <c r="E49" s="197">
        <v>10</v>
      </c>
      <c r="F49" s="197">
        <v>0</v>
      </c>
      <c r="G49" s="198">
        <f>E49*F49</f>
        <v>0</v>
      </c>
      <c r="O49" s="192">
        <v>2</v>
      </c>
      <c r="AA49" s="166">
        <v>12</v>
      </c>
      <c r="AB49" s="166">
        <v>0</v>
      </c>
      <c r="AC49" s="166">
        <v>45</v>
      </c>
      <c r="AZ49" s="166">
        <v>2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12</v>
      </c>
      <c r="CB49" s="199">
        <v>0</v>
      </c>
      <c r="CZ49" s="166">
        <v>0</v>
      </c>
    </row>
    <row r="50" spans="1:104" x14ac:dyDescent="0.2">
      <c r="A50" s="193">
        <v>37</v>
      </c>
      <c r="B50" s="194" t="s">
        <v>165</v>
      </c>
      <c r="C50" s="195" t="s">
        <v>166</v>
      </c>
      <c r="D50" s="196" t="s">
        <v>110</v>
      </c>
      <c r="E50" s="197">
        <v>21</v>
      </c>
      <c r="F50" s="197">
        <v>0</v>
      </c>
      <c r="G50" s="198">
        <f>E50*F50</f>
        <v>0</v>
      </c>
      <c r="O50" s="192">
        <v>2</v>
      </c>
      <c r="AA50" s="166">
        <v>1</v>
      </c>
      <c r="AB50" s="166">
        <v>7</v>
      </c>
      <c r="AC50" s="166">
        <v>7</v>
      </c>
      <c r="AZ50" s="166">
        <v>2</v>
      </c>
      <c r="BA50" s="166">
        <f>IF(AZ50=1,G50,0)</f>
        <v>0</v>
      </c>
      <c r="BB50" s="166">
        <f>IF(AZ50=2,G50,0)</f>
        <v>0</v>
      </c>
      <c r="BC50" s="166">
        <f>IF(AZ50=3,G50,0)</f>
        <v>0</v>
      </c>
      <c r="BD50" s="166">
        <f>IF(AZ50=4,G50,0)</f>
        <v>0</v>
      </c>
      <c r="BE50" s="166">
        <f>IF(AZ50=5,G50,0)</f>
        <v>0</v>
      </c>
      <c r="CA50" s="199">
        <v>1</v>
      </c>
      <c r="CB50" s="199">
        <v>7</v>
      </c>
      <c r="CZ50" s="166">
        <v>0</v>
      </c>
    </row>
    <row r="51" spans="1:104" x14ac:dyDescent="0.2">
      <c r="A51" s="193">
        <v>38</v>
      </c>
      <c r="B51" s="194" t="s">
        <v>167</v>
      </c>
      <c r="C51" s="195" t="s">
        <v>168</v>
      </c>
      <c r="D51" s="196" t="s">
        <v>110</v>
      </c>
      <c r="E51" s="197">
        <v>13</v>
      </c>
      <c r="F51" s="197">
        <v>0</v>
      </c>
      <c r="G51" s="198">
        <f>E51*F51</f>
        <v>0</v>
      </c>
      <c r="O51" s="192">
        <v>2</v>
      </c>
      <c r="AA51" s="166">
        <v>12</v>
      </c>
      <c r="AB51" s="166">
        <v>0</v>
      </c>
      <c r="AC51" s="166">
        <v>47</v>
      </c>
      <c r="AZ51" s="166">
        <v>2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12</v>
      </c>
      <c r="CB51" s="199">
        <v>0</v>
      </c>
      <c r="CZ51" s="166">
        <v>0</v>
      </c>
    </row>
    <row r="52" spans="1:104" x14ac:dyDescent="0.2">
      <c r="A52" s="193">
        <v>39</v>
      </c>
      <c r="B52" s="194" t="s">
        <v>169</v>
      </c>
      <c r="C52" s="195" t="s">
        <v>170</v>
      </c>
      <c r="D52" s="196" t="s">
        <v>110</v>
      </c>
      <c r="E52" s="197">
        <v>21</v>
      </c>
      <c r="F52" s="197">
        <v>0</v>
      </c>
      <c r="G52" s="198">
        <f>E52*F52</f>
        <v>0</v>
      </c>
      <c r="O52" s="192">
        <v>2</v>
      </c>
      <c r="AA52" s="166">
        <v>12</v>
      </c>
      <c r="AB52" s="166">
        <v>0</v>
      </c>
      <c r="AC52" s="166">
        <v>48</v>
      </c>
      <c r="AZ52" s="166">
        <v>2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12</v>
      </c>
      <c r="CB52" s="199">
        <v>0</v>
      </c>
      <c r="CZ52" s="166">
        <v>0</v>
      </c>
    </row>
    <row r="53" spans="1:104" x14ac:dyDescent="0.2">
      <c r="A53" s="193">
        <v>40</v>
      </c>
      <c r="B53" s="194" t="s">
        <v>171</v>
      </c>
      <c r="C53" s="195" t="s">
        <v>172</v>
      </c>
      <c r="D53" s="196" t="s">
        <v>110</v>
      </c>
      <c r="E53" s="197">
        <v>20</v>
      </c>
      <c r="F53" s="197">
        <v>0</v>
      </c>
      <c r="G53" s="198">
        <f>E53*F53</f>
        <v>0</v>
      </c>
      <c r="O53" s="192">
        <v>2</v>
      </c>
      <c r="AA53" s="166">
        <v>12</v>
      </c>
      <c r="AB53" s="166">
        <v>0</v>
      </c>
      <c r="AC53" s="166">
        <v>49</v>
      </c>
      <c r="AZ53" s="166">
        <v>2</v>
      </c>
      <c r="BA53" s="166">
        <f>IF(AZ53=1,G53,0)</f>
        <v>0</v>
      </c>
      <c r="BB53" s="166">
        <f>IF(AZ53=2,G53,0)</f>
        <v>0</v>
      </c>
      <c r="BC53" s="166">
        <f>IF(AZ53=3,G53,0)</f>
        <v>0</v>
      </c>
      <c r="BD53" s="166">
        <f>IF(AZ53=4,G53,0)</f>
        <v>0</v>
      </c>
      <c r="BE53" s="166">
        <f>IF(AZ53=5,G53,0)</f>
        <v>0</v>
      </c>
      <c r="CA53" s="199">
        <v>12</v>
      </c>
      <c r="CB53" s="199">
        <v>0</v>
      </c>
      <c r="CZ53" s="166">
        <v>0</v>
      </c>
    </row>
    <row r="54" spans="1:104" x14ac:dyDescent="0.2">
      <c r="A54" s="193">
        <v>41</v>
      </c>
      <c r="B54" s="194" t="s">
        <v>173</v>
      </c>
      <c r="C54" s="195" t="s">
        <v>174</v>
      </c>
      <c r="D54" s="196" t="s">
        <v>110</v>
      </c>
      <c r="E54" s="197">
        <v>12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7</v>
      </c>
      <c r="AC54" s="166">
        <v>7</v>
      </c>
      <c r="AZ54" s="166">
        <v>2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7</v>
      </c>
      <c r="CZ54" s="166">
        <v>0</v>
      </c>
    </row>
    <row r="55" spans="1:104" x14ac:dyDescent="0.2">
      <c r="A55" s="193">
        <v>42</v>
      </c>
      <c r="B55" s="194" t="s">
        <v>175</v>
      </c>
      <c r="C55" s="195" t="s">
        <v>176</v>
      </c>
      <c r="D55" s="196" t="s">
        <v>110</v>
      </c>
      <c r="E55" s="197">
        <v>25</v>
      </c>
      <c r="F55" s="197">
        <v>0</v>
      </c>
      <c r="G55" s="198">
        <f>E55*F55</f>
        <v>0</v>
      </c>
      <c r="O55" s="192">
        <v>2</v>
      </c>
      <c r="AA55" s="166">
        <v>12</v>
      </c>
      <c r="AB55" s="166">
        <v>0</v>
      </c>
      <c r="AC55" s="166">
        <v>51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12</v>
      </c>
      <c r="CB55" s="199">
        <v>0</v>
      </c>
      <c r="CZ55" s="166">
        <v>0</v>
      </c>
    </row>
    <row r="56" spans="1:104" ht="22.5" x14ac:dyDescent="0.2">
      <c r="A56" s="193">
        <v>43</v>
      </c>
      <c r="B56" s="194" t="s">
        <v>177</v>
      </c>
      <c r="C56" s="195" t="s">
        <v>178</v>
      </c>
      <c r="D56" s="196" t="s">
        <v>107</v>
      </c>
      <c r="E56" s="197">
        <v>2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7</v>
      </c>
      <c r="AC56" s="166">
        <v>7</v>
      </c>
      <c r="AZ56" s="166">
        <v>2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7</v>
      </c>
      <c r="CZ56" s="166">
        <v>0</v>
      </c>
    </row>
    <row r="57" spans="1:104" x14ac:dyDescent="0.2">
      <c r="A57" s="193">
        <v>44</v>
      </c>
      <c r="B57" s="194" t="s">
        <v>179</v>
      </c>
      <c r="C57" s="195" t="s">
        <v>180</v>
      </c>
      <c r="D57" s="196" t="s">
        <v>107</v>
      </c>
      <c r="E57" s="197">
        <v>2</v>
      </c>
      <c r="F57" s="197">
        <v>0</v>
      </c>
      <c r="G57" s="198">
        <f>E57*F57</f>
        <v>0</v>
      </c>
      <c r="O57" s="192">
        <v>2</v>
      </c>
      <c r="AA57" s="166">
        <v>1</v>
      </c>
      <c r="AB57" s="166">
        <v>7</v>
      </c>
      <c r="AC57" s="166">
        <v>7</v>
      </c>
      <c r="AZ57" s="166">
        <v>2</v>
      </c>
      <c r="BA57" s="166">
        <f>IF(AZ57=1,G57,0)</f>
        <v>0</v>
      </c>
      <c r="BB57" s="166">
        <f>IF(AZ57=2,G57,0)</f>
        <v>0</v>
      </c>
      <c r="BC57" s="166">
        <f>IF(AZ57=3,G57,0)</f>
        <v>0</v>
      </c>
      <c r="BD57" s="166">
        <f>IF(AZ57=4,G57,0)</f>
        <v>0</v>
      </c>
      <c r="BE57" s="166">
        <f>IF(AZ57=5,G57,0)</f>
        <v>0</v>
      </c>
      <c r="CA57" s="199">
        <v>1</v>
      </c>
      <c r="CB57" s="199">
        <v>7</v>
      </c>
      <c r="CZ57" s="166">
        <v>0</v>
      </c>
    </row>
    <row r="58" spans="1:104" x14ac:dyDescent="0.2">
      <c r="A58" s="193">
        <v>45</v>
      </c>
      <c r="B58" s="194" t="s">
        <v>181</v>
      </c>
      <c r="C58" s="195" t="s">
        <v>182</v>
      </c>
      <c r="D58" s="196" t="s">
        <v>107</v>
      </c>
      <c r="E58" s="197">
        <v>1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7</v>
      </c>
      <c r="AC58" s="166">
        <v>7</v>
      </c>
      <c r="AZ58" s="166">
        <v>2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7</v>
      </c>
      <c r="CZ58" s="166">
        <v>0</v>
      </c>
    </row>
    <row r="59" spans="1:104" ht="22.5" x14ac:dyDescent="0.2">
      <c r="A59" s="193">
        <v>46</v>
      </c>
      <c r="B59" s="194" t="s">
        <v>183</v>
      </c>
      <c r="C59" s="195" t="s">
        <v>184</v>
      </c>
      <c r="D59" s="196" t="s">
        <v>107</v>
      </c>
      <c r="E59" s="197">
        <v>1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7</v>
      </c>
      <c r="AC59" s="166">
        <v>7</v>
      </c>
      <c r="AZ59" s="166">
        <v>2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7</v>
      </c>
      <c r="CZ59" s="166">
        <v>0</v>
      </c>
    </row>
    <row r="60" spans="1:104" ht="22.5" x14ac:dyDescent="0.2">
      <c r="A60" s="193">
        <v>47</v>
      </c>
      <c r="B60" s="194" t="s">
        <v>185</v>
      </c>
      <c r="C60" s="195" t="s">
        <v>186</v>
      </c>
      <c r="D60" s="196" t="s">
        <v>107</v>
      </c>
      <c r="E60" s="197">
        <v>1</v>
      </c>
      <c r="F60" s="197">
        <v>0</v>
      </c>
      <c r="G60" s="198">
        <f>E60*F60</f>
        <v>0</v>
      </c>
      <c r="O60" s="192">
        <v>2</v>
      </c>
      <c r="AA60" s="166">
        <v>1</v>
      </c>
      <c r="AB60" s="166">
        <v>7</v>
      </c>
      <c r="AC60" s="166">
        <v>7</v>
      </c>
      <c r="AZ60" s="166">
        <v>2</v>
      </c>
      <c r="BA60" s="166">
        <f>IF(AZ60=1,G60,0)</f>
        <v>0</v>
      </c>
      <c r="BB60" s="166">
        <f>IF(AZ60=2,G60,0)</f>
        <v>0</v>
      </c>
      <c r="BC60" s="166">
        <f>IF(AZ60=3,G60,0)</f>
        <v>0</v>
      </c>
      <c r="BD60" s="166">
        <f>IF(AZ60=4,G60,0)</f>
        <v>0</v>
      </c>
      <c r="BE60" s="166">
        <f>IF(AZ60=5,G60,0)</f>
        <v>0</v>
      </c>
      <c r="CA60" s="199">
        <v>1</v>
      </c>
      <c r="CB60" s="199">
        <v>7</v>
      </c>
      <c r="CZ60" s="166">
        <v>0</v>
      </c>
    </row>
    <row r="61" spans="1:104" ht="22.5" x14ac:dyDescent="0.2">
      <c r="A61" s="193">
        <v>48</v>
      </c>
      <c r="B61" s="194" t="s">
        <v>187</v>
      </c>
      <c r="C61" s="195" t="s">
        <v>188</v>
      </c>
      <c r="D61" s="196" t="s">
        <v>107</v>
      </c>
      <c r="E61" s="197">
        <v>2</v>
      </c>
      <c r="F61" s="197">
        <v>0</v>
      </c>
      <c r="G61" s="198">
        <f>E61*F61</f>
        <v>0</v>
      </c>
      <c r="O61" s="192">
        <v>2</v>
      </c>
      <c r="AA61" s="166">
        <v>1</v>
      </c>
      <c r="AB61" s="166">
        <v>7</v>
      </c>
      <c r="AC61" s="166">
        <v>7</v>
      </c>
      <c r="AZ61" s="166">
        <v>2</v>
      </c>
      <c r="BA61" s="166">
        <f>IF(AZ61=1,G61,0)</f>
        <v>0</v>
      </c>
      <c r="BB61" s="166">
        <f>IF(AZ61=2,G61,0)</f>
        <v>0</v>
      </c>
      <c r="BC61" s="166">
        <f>IF(AZ61=3,G61,0)</f>
        <v>0</v>
      </c>
      <c r="BD61" s="166">
        <f>IF(AZ61=4,G61,0)</f>
        <v>0</v>
      </c>
      <c r="BE61" s="166">
        <f>IF(AZ61=5,G61,0)</f>
        <v>0</v>
      </c>
      <c r="CA61" s="199">
        <v>1</v>
      </c>
      <c r="CB61" s="199">
        <v>7</v>
      </c>
      <c r="CZ61" s="166">
        <v>0</v>
      </c>
    </row>
    <row r="62" spans="1:104" x14ac:dyDescent="0.2">
      <c r="A62" s="193">
        <v>49</v>
      </c>
      <c r="B62" s="194" t="s">
        <v>189</v>
      </c>
      <c r="C62" s="195" t="s">
        <v>190</v>
      </c>
      <c r="D62" s="196" t="s">
        <v>107</v>
      </c>
      <c r="E62" s="197">
        <v>2</v>
      </c>
      <c r="F62" s="197">
        <v>0</v>
      </c>
      <c r="G62" s="198">
        <f>E62*F62</f>
        <v>0</v>
      </c>
      <c r="O62" s="192">
        <v>2</v>
      </c>
      <c r="AA62" s="166">
        <v>1</v>
      </c>
      <c r="AB62" s="166">
        <v>7</v>
      </c>
      <c r="AC62" s="166">
        <v>7</v>
      </c>
      <c r="AZ62" s="166">
        <v>2</v>
      </c>
      <c r="BA62" s="166">
        <f>IF(AZ62=1,G62,0)</f>
        <v>0</v>
      </c>
      <c r="BB62" s="166">
        <f>IF(AZ62=2,G62,0)</f>
        <v>0</v>
      </c>
      <c r="BC62" s="166">
        <f>IF(AZ62=3,G62,0)</f>
        <v>0</v>
      </c>
      <c r="BD62" s="166">
        <f>IF(AZ62=4,G62,0)</f>
        <v>0</v>
      </c>
      <c r="BE62" s="166">
        <f>IF(AZ62=5,G62,0)</f>
        <v>0</v>
      </c>
      <c r="CA62" s="199">
        <v>1</v>
      </c>
      <c r="CB62" s="199">
        <v>7</v>
      </c>
      <c r="CZ62" s="166">
        <v>0</v>
      </c>
    </row>
    <row r="63" spans="1:104" x14ac:dyDescent="0.2">
      <c r="A63" s="193">
        <v>50</v>
      </c>
      <c r="B63" s="194" t="s">
        <v>191</v>
      </c>
      <c r="C63" s="195" t="s">
        <v>192</v>
      </c>
      <c r="D63" s="196" t="s">
        <v>107</v>
      </c>
      <c r="E63" s="197">
        <v>1</v>
      </c>
      <c r="F63" s="197">
        <v>0</v>
      </c>
      <c r="G63" s="198">
        <f>E63*F63</f>
        <v>0</v>
      </c>
      <c r="O63" s="192">
        <v>2</v>
      </c>
      <c r="AA63" s="166">
        <v>1</v>
      </c>
      <c r="AB63" s="166">
        <v>7</v>
      </c>
      <c r="AC63" s="166">
        <v>7</v>
      </c>
      <c r="AZ63" s="166">
        <v>2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1</v>
      </c>
      <c r="CB63" s="199">
        <v>7</v>
      </c>
      <c r="CZ63" s="166">
        <v>0</v>
      </c>
    </row>
    <row r="64" spans="1:104" x14ac:dyDescent="0.2">
      <c r="A64" s="193">
        <v>51</v>
      </c>
      <c r="B64" s="194" t="s">
        <v>193</v>
      </c>
      <c r="C64" s="195" t="s">
        <v>194</v>
      </c>
      <c r="D64" s="196" t="s">
        <v>107</v>
      </c>
      <c r="E64" s="197">
        <v>4</v>
      </c>
      <c r="F64" s="197">
        <v>0</v>
      </c>
      <c r="G64" s="198">
        <f>E64*F64</f>
        <v>0</v>
      </c>
      <c r="O64" s="192">
        <v>2</v>
      </c>
      <c r="AA64" s="166">
        <v>1</v>
      </c>
      <c r="AB64" s="166">
        <v>7</v>
      </c>
      <c r="AC64" s="166">
        <v>7</v>
      </c>
      <c r="AZ64" s="166">
        <v>2</v>
      </c>
      <c r="BA64" s="166">
        <f>IF(AZ64=1,G64,0)</f>
        <v>0</v>
      </c>
      <c r="BB64" s="166">
        <f>IF(AZ64=2,G64,0)</f>
        <v>0</v>
      </c>
      <c r="BC64" s="166">
        <f>IF(AZ64=3,G64,0)</f>
        <v>0</v>
      </c>
      <c r="BD64" s="166">
        <f>IF(AZ64=4,G64,0)</f>
        <v>0</v>
      </c>
      <c r="BE64" s="166">
        <f>IF(AZ64=5,G64,0)</f>
        <v>0</v>
      </c>
      <c r="CA64" s="199">
        <v>1</v>
      </c>
      <c r="CB64" s="199">
        <v>7</v>
      </c>
      <c r="CZ64" s="166">
        <v>0</v>
      </c>
    </row>
    <row r="65" spans="1:104" x14ac:dyDescent="0.2">
      <c r="A65" s="193">
        <v>52</v>
      </c>
      <c r="B65" s="194" t="s">
        <v>195</v>
      </c>
      <c r="C65" s="195" t="s">
        <v>196</v>
      </c>
      <c r="D65" s="196" t="s">
        <v>107</v>
      </c>
      <c r="E65" s="197">
        <v>3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7</v>
      </c>
      <c r="AC65" s="166">
        <v>7</v>
      </c>
      <c r="AZ65" s="166">
        <v>2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7</v>
      </c>
      <c r="CZ65" s="166">
        <v>0</v>
      </c>
    </row>
    <row r="66" spans="1:104" x14ac:dyDescent="0.2">
      <c r="A66" s="193">
        <v>53</v>
      </c>
      <c r="B66" s="194" t="s">
        <v>197</v>
      </c>
      <c r="C66" s="195" t="s">
        <v>198</v>
      </c>
      <c r="D66" s="196" t="s">
        <v>107</v>
      </c>
      <c r="E66" s="197">
        <v>1</v>
      </c>
      <c r="F66" s="197">
        <v>0</v>
      </c>
      <c r="G66" s="198">
        <f>E66*F66</f>
        <v>0</v>
      </c>
      <c r="O66" s="192">
        <v>2</v>
      </c>
      <c r="AA66" s="166">
        <v>1</v>
      </c>
      <c r="AB66" s="166">
        <v>7</v>
      </c>
      <c r="AC66" s="166">
        <v>7</v>
      </c>
      <c r="AZ66" s="166">
        <v>2</v>
      </c>
      <c r="BA66" s="166">
        <f>IF(AZ66=1,G66,0)</f>
        <v>0</v>
      </c>
      <c r="BB66" s="166">
        <f>IF(AZ66=2,G66,0)</f>
        <v>0</v>
      </c>
      <c r="BC66" s="166">
        <f>IF(AZ66=3,G66,0)</f>
        <v>0</v>
      </c>
      <c r="BD66" s="166">
        <f>IF(AZ66=4,G66,0)</f>
        <v>0</v>
      </c>
      <c r="BE66" s="166">
        <f>IF(AZ66=5,G66,0)</f>
        <v>0</v>
      </c>
      <c r="CA66" s="199">
        <v>1</v>
      </c>
      <c r="CB66" s="199">
        <v>7</v>
      </c>
      <c r="CZ66" s="166">
        <v>0</v>
      </c>
    </row>
    <row r="67" spans="1:104" x14ac:dyDescent="0.2">
      <c r="A67" s="193">
        <v>54</v>
      </c>
      <c r="B67" s="194" t="s">
        <v>199</v>
      </c>
      <c r="C67" s="195" t="s">
        <v>200</v>
      </c>
      <c r="D67" s="196" t="s">
        <v>107</v>
      </c>
      <c r="E67" s="197">
        <v>2</v>
      </c>
      <c r="F67" s="197">
        <v>0</v>
      </c>
      <c r="G67" s="198">
        <f>E67*F67</f>
        <v>0</v>
      </c>
      <c r="O67" s="192">
        <v>2</v>
      </c>
      <c r="AA67" s="166">
        <v>1</v>
      </c>
      <c r="AB67" s="166">
        <v>7</v>
      </c>
      <c r="AC67" s="166">
        <v>7</v>
      </c>
      <c r="AZ67" s="166">
        <v>2</v>
      </c>
      <c r="BA67" s="166">
        <f>IF(AZ67=1,G67,0)</f>
        <v>0</v>
      </c>
      <c r="BB67" s="166">
        <f>IF(AZ67=2,G67,0)</f>
        <v>0</v>
      </c>
      <c r="BC67" s="166">
        <f>IF(AZ67=3,G67,0)</f>
        <v>0</v>
      </c>
      <c r="BD67" s="166">
        <f>IF(AZ67=4,G67,0)</f>
        <v>0</v>
      </c>
      <c r="BE67" s="166">
        <f>IF(AZ67=5,G67,0)</f>
        <v>0</v>
      </c>
      <c r="CA67" s="199">
        <v>1</v>
      </c>
      <c r="CB67" s="199">
        <v>7</v>
      </c>
      <c r="CZ67" s="166">
        <v>0</v>
      </c>
    </row>
    <row r="68" spans="1:104" x14ac:dyDescent="0.2">
      <c r="A68" s="193">
        <v>55</v>
      </c>
      <c r="B68" s="194" t="s">
        <v>201</v>
      </c>
      <c r="C68" s="195" t="s">
        <v>202</v>
      </c>
      <c r="D68" s="196" t="s">
        <v>107</v>
      </c>
      <c r="E68" s="197">
        <v>1</v>
      </c>
      <c r="F68" s="197">
        <v>0</v>
      </c>
      <c r="G68" s="198">
        <f>E68*F68</f>
        <v>0</v>
      </c>
      <c r="O68" s="192">
        <v>2</v>
      </c>
      <c r="AA68" s="166">
        <v>1</v>
      </c>
      <c r="AB68" s="166">
        <v>7</v>
      </c>
      <c r="AC68" s="166">
        <v>7</v>
      </c>
      <c r="AZ68" s="166">
        <v>2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</v>
      </c>
      <c r="CB68" s="199">
        <v>7</v>
      </c>
      <c r="CZ68" s="166">
        <v>0</v>
      </c>
    </row>
    <row r="69" spans="1:104" x14ac:dyDescent="0.2">
      <c r="A69" s="193">
        <v>56</v>
      </c>
      <c r="B69" s="194" t="s">
        <v>203</v>
      </c>
      <c r="C69" s="195" t="s">
        <v>204</v>
      </c>
      <c r="D69" s="196" t="s">
        <v>107</v>
      </c>
      <c r="E69" s="197">
        <v>1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7</v>
      </c>
      <c r="AC69" s="166">
        <v>7</v>
      </c>
      <c r="AZ69" s="166">
        <v>2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7</v>
      </c>
      <c r="CZ69" s="166">
        <v>0</v>
      </c>
    </row>
    <row r="70" spans="1:104" x14ac:dyDescent="0.2">
      <c r="A70" s="193">
        <v>57</v>
      </c>
      <c r="B70" s="194" t="s">
        <v>205</v>
      </c>
      <c r="C70" s="195" t="s">
        <v>206</v>
      </c>
      <c r="D70" s="196" t="s">
        <v>107</v>
      </c>
      <c r="E70" s="197">
        <v>1</v>
      </c>
      <c r="F70" s="197">
        <v>0</v>
      </c>
      <c r="G70" s="198">
        <f>E70*F70</f>
        <v>0</v>
      </c>
      <c r="O70" s="192">
        <v>2</v>
      </c>
      <c r="AA70" s="166">
        <v>1</v>
      </c>
      <c r="AB70" s="166">
        <v>7</v>
      </c>
      <c r="AC70" s="166">
        <v>7</v>
      </c>
      <c r="AZ70" s="166">
        <v>2</v>
      </c>
      <c r="BA70" s="166">
        <f>IF(AZ70=1,G70,0)</f>
        <v>0</v>
      </c>
      <c r="BB70" s="166">
        <f>IF(AZ70=2,G70,0)</f>
        <v>0</v>
      </c>
      <c r="BC70" s="166">
        <f>IF(AZ70=3,G70,0)</f>
        <v>0</v>
      </c>
      <c r="BD70" s="166">
        <f>IF(AZ70=4,G70,0)</f>
        <v>0</v>
      </c>
      <c r="BE70" s="166">
        <f>IF(AZ70=5,G70,0)</f>
        <v>0</v>
      </c>
      <c r="CA70" s="199">
        <v>1</v>
      </c>
      <c r="CB70" s="199">
        <v>7</v>
      </c>
      <c r="CZ70" s="166">
        <v>0</v>
      </c>
    </row>
    <row r="71" spans="1:104" x14ac:dyDescent="0.2">
      <c r="A71" s="193">
        <v>58</v>
      </c>
      <c r="B71" s="194" t="s">
        <v>207</v>
      </c>
      <c r="C71" s="195" t="s">
        <v>208</v>
      </c>
      <c r="D71" s="196" t="s">
        <v>209</v>
      </c>
      <c r="E71" s="197">
        <v>1</v>
      </c>
      <c r="F71" s="197">
        <v>0</v>
      </c>
      <c r="G71" s="198">
        <f>E71*F71</f>
        <v>0</v>
      </c>
      <c r="O71" s="192">
        <v>2</v>
      </c>
      <c r="AA71" s="166">
        <v>1</v>
      </c>
      <c r="AB71" s="166">
        <v>7</v>
      </c>
      <c r="AC71" s="166">
        <v>7</v>
      </c>
      <c r="AZ71" s="166">
        <v>2</v>
      </c>
      <c r="BA71" s="166">
        <f>IF(AZ71=1,G71,0)</f>
        <v>0</v>
      </c>
      <c r="BB71" s="166">
        <f>IF(AZ71=2,G71,0)</f>
        <v>0</v>
      </c>
      <c r="BC71" s="166">
        <f>IF(AZ71=3,G71,0)</f>
        <v>0</v>
      </c>
      <c r="BD71" s="166">
        <f>IF(AZ71=4,G71,0)</f>
        <v>0</v>
      </c>
      <c r="BE71" s="166">
        <f>IF(AZ71=5,G71,0)</f>
        <v>0</v>
      </c>
      <c r="CA71" s="199">
        <v>1</v>
      </c>
      <c r="CB71" s="199">
        <v>7</v>
      </c>
      <c r="CZ71" s="166">
        <v>0</v>
      </c>
    </row>
    <row r="72" spans="1:104" x14ac:dyDescent="0.2">
      <c r="A72" s="200"/>
      <c r="B72" s="201" t="s">
        <v>75</v>
      </c>
      <c r="C72" s="202" t="str">
        <f>CONCATENATE(B34," ",C34)</f>
        <v>722 Vnitřní vodovod</v>
      </c>
      <c r="D72" s="203"/>
      <c r="E72" s="204"/>
      <c r="F72" s="205"/>
      <c r="G72" s="206">
        <f>SUM(G34:G71)</f>
        <v>0</v>
      </c>
      <c r="O72" s="192">
        <v>4</v>
      </c>
      <c r="BA72" s="207">
        <f>SUM(BA34:BA71)</f>
        <v>0</v>
      </c>
      <c r="BB72" s="207">
        <f>SUM(BB34:BB71)</f>
        <v>0</v>
      </c>
      <c r="BC72" s="207">
        <f>SUM(BC34:BC71)</f>
        <v>0</v>
      </c>
      <c r="BD72" s="207">
        <f>SUM(BD34:BD71)</f>
        <v>0</v>
      </c>
      <c r="BE72" s="207">
        <f>SUM(BE34:BE71)</f>
        <v>0</v>
      </c>
    </row>
    <row r="73" spans="1:104" x14ac:dyDescent="0.2">
      <c r="A73" s="185" t="s">
        <v>72</v>
      </c>
      <c r="B73" s="186" t="s">
        <v>210</v>
      </c>
      <c r="C73" s="187" t="s">
        <v>211</v>
      </c>
      <c r="D73" s="188"/>
      <c r="E73" s="189"/>
      <c r="F73" s="189"/>
      <c r="G73" s="190"/>
      <c r="H73" s="191"/>
      <c r="I73" s="191"/>
      <c r="O73" s="192">
        <v>1</v>
      </c>
    </row>
    <row r="74" spans="1:104" ht="22.5" x14ac:dyDescent="0.2">
      <c r="A74" s="193">
        <v>59</v>
      </c>
      <c r="B74" s="194" t="s">
        <v>212</v>
      </c>
      <c r="C74" s="195" t="s">
        <v>213</v>
      </c>
      <c r="D74" s="196" t="s">
        <v>214</v>
      </c>
      <c r="E74" s="197">
        <v>3</v>
      </c>
      <c r="F74" s="197">
        <v>0</v>
      </c>
      <c r="G74" s="198">
        <f>E74*F74</f>
        <v>0</v>
      </c>
      <c r="O74" s="192">
        <v>2</v>
      </c>
      <c r="AA74" s="166">
        <v>12</v>
      </c>
      <c r="AB74" s="166">
        <v>0</v>
      </c>
      <c r="AC74" s="166">
        <v>68</v>
      </c>
      <c r="AZ74" s="166">
        <v>1</v>
      </c>
      <c r="BA74" s="166">
        <f>IF(AZ74=1,G74,0)</f>
        <v>0</v>
      </c>
      <c r="BB74" s="166">
        <f>IF(AZ74=2,G74,0)</f>
        <v>0</v>
      </c>
      <c r="BC74" s="166">
        <f>IF(AZ74=3,G74,0)</f>
        <v>0</v>
      </c>
      <c r="BD74" s="166">
        <f>IF(AZ74=4,G74,0)</f>
        <v>0</v>
      </c>
      <c r="BE74" s="166">
        <f>IF(AZ74=5,G74,0)</f>
        <v>0</v>
      </c>
      <c r="CA74" s="199">
        <v>12</v>
      </c>
      <c r="CB74" s="199">
        <v>0</v>
      </c>
      <c r="CZ74" s="166">
        <v>0</v>
      </c>
    </row>
    <row r="75" spans="1:104" x14ac:dyDescent="0.2">
      <c r="A75" s="200"/>
      <c r="B75" s="201" t="s">
        <v>75</v>
      </c>
      <c r="C75" s="202" t="str">
        <f>CONCATENATE(B73," ",C73)</f>
        <v>45 Podkladní a vedlejší konstrukc</v>
      </c>
      <c r="D75" s="203"/>
      <c r="E75" s="204"/>
      <c r="F75" s="205"/>
      <c r="G75" s="206">
        <f>SUM(G73:G74)</f>
        <v>0</v>
      </c>
      <c r="O75" s="192">
        <v>4</v>
      </c>
      <c r="BA75" s="207">
        <f>SUM(BA73:BA74)</f>
        <v>0</v>
      </c>
      <c r="BB75" s="207">
        <f>SUM(BB73:BB74)</f>
        <v>0</v>
      </c>
      <c r="BC75" s="207">
        <f>SUM(BC73:BC74)</f>
        <v>0</v>
      </c>
      <c r="BD75" s="207">
        <f>SUM(BD73:BD74)</f>
        <v>0</v>
      </c>
      <c r="BE75" s="207">
        <f>SUM(BE73:BE74)</f>
        <v>0</v>
      </c>
    </row>
    <row r="76" spans="1:104" x14ac:dyDescent="0.2">
      <c r="A76" s="185" t="s">
        <v>72</v>
      </c>
      <c r="B76" s="186" t="s">
        <v>215</v>
      </c>
      <c r="C76" s="187" t="s">
        <v>216</v>
      </c>
      <c r="D76" s="188"/>
      <c r="E76" s="189"/>
      <c r="F76" s="189"/>
      <c r="G76" s="190"/>
      <c r="H76" s="191"/>
      <c r="I76" s="191"/>
      <c r="O76" s="192">
        <v>1</v>
      </c>
    </row>
    <row r="77" spans="1:104" ht="22.5" x14ac:dyDescent="0.2">
      <c r="A77" s="193">
        <v>60</v>
      </c>
      <c r="B77" s="194" t="s">
        <v>217</v>
      </c>
      <c r="C77" s="195" t="s">
        <v>218</v>
      </c>
      <c r="D77" s="196" t="s">
        <v>219</v>
      </c>
      <c r="E77" s="197">
        <v>2</v>
      </c>
      <c r="F77" s="197">
        <v>0</v>
      </c>
      <c r="G77" s="198">
        <f>E77*F77</f>
        <v>0</v>
      </c>
      <c r="O77" s="192">
        <v>2</v>
      </c>
      <c r="AA77" s="166">
        <v>12</v>
      </c>
      <c r="AB77" s="166">
        <v>0</v>
      </c>
      <c r="AC77" s="166">
        <v>69</v>
      </c>
      <c r="AZ77" s="166">
        <v>1</v>
      </c>
      <c r="BA77" s="166">
        <f>IF(AZ77=1,G77,0)</f>
        <v>0</v>
      </c>
      <c r="BB77" s="166">
        <f>IF(AZ77=2,G77,0)</f>
        <v>0</v>
      </c>
      <c r="BC77" s="166">
        <f>IF(AZ77=3,G77,0)</f>
        <v>0</v>
      </c>
      <c r="BD77" s="166">
        <f>IF(AZ77=4,G77,0)</f>
        <v>0</v>
      </c>
      <c r="BE77" s="166">
        <f>IF(AZ77=5,G77,0)</f>
        <v>0</v>
      </c>
      <c r="CA77" s="199">
        <v>12</v>
      </c>
      <c r="CB77" s="199">
        <v>0</v>
      </c>
      <c r="CZ77" s="166">
        <v>0</v>
      </c>
    </row>
    <row r="78" spans="1:104" x14ac:dyDescent="0.2">
      <c r="A78" s="200"/>
      <c r="B78" s="201" t="s">
        <v>75</v>
      </c>
      <c r="C78" s="202" t="str">
        <f>CONCATENATE(B76," ",C76)</f>
        <v>97 Prorážení otvorů</v>
      </c>
      <c r="D78" s="203"/>
      <c r="E78" s="204"/>
      <c r="F78" s="205"/>
      <c r="G78" s="206">
        <f>SUM(G76:G77)</f>
        <v>0</v>
      </c>
      <c r="O78" s="192">
        <v>4</v>
      </c>
      <c r="BA78" s="207">
        <f>SUM(BA76:BA77)</f>
        <v>0</v>
      </c>
      <c r="BB78" s="207">
        <f>SUM(BB76:BB77)</f>
        <v>0</v>
      </c>
      <c r="BC78" s="207">
        <f>SUM(BC76:BC77)</f>
        <v>0</v>
      </c>
      <c r="BD78" s="207">
        <f>SUM(BD76:BD77)</f>
        <v>0</v>
      </c>
      <c r="BE78" s="207">
        <f>SUM(BE76:BE77)</f>
        <v>0</v>
      </c>
    </row>
    <row r="79" spans="1:104" x14ac:dyDescent="0.2">
      <c r="A79" s="185" t="s">
        <v>72</v>
      </c>
      <c r="B79" s="186" t="s">
        <v>220</v>
      </c>
      <c r="C79" s="187" t="s">
        <v>221</v>
      </c>
      <c r="D79" s="188"/>
      <c r="E79" s="189"/>
      <c r="F79" s="189"/>
      <c r="G79" s="190"/>
      <c r="H79" s="191"/>
      <c r="I79" s="191"/>
      <c r="O79" s="192">
        <v>1</v>
      </c>
    </row>
    <row r="80" spans="1:104" x14ac:dyDescent="0.2">
      <c r="A80" s="193">
        <v>61</v>
      </c>
      <c r="B80" s="194" t="s">
        <v>222</v>
      </c>
      <c r="C80" s="195" t="s">
        <v>223</v>
      </c>
      <c r="D80" s="196" t="s">
        <v>85</v>
      </c>
      <c r="E80" s="197">
        <v>0.45</v>
      </c>
      <c r="F80" s="197">
        <v>0</v>
      </c>
      <c r="G80" s="198">
        <f>E80*F80</f>
        <v>0</v>
      </c>
      <c r="O80" s="192">
        <v>2</v>
      </c>
      <c r="AA80" s="166">
        <v>1</v>
      </c>
      <c r="AB80" s="166">
        <v>1</v>
      </c>
      <c r="AC80" s="166">
        <v>1</v>
      </c>
      <c r="AZ80" s="166">
        <v>1</v>
      </c>
      <c r="BA80" s="166">
        <f>IF(AZ80=1,G80,0)</f>
        <v>0</v>
      </c>
      <c r="BB80" s="166">
        <f>IF(AZ80=2,G80,0)</f>
        <v>0</v>
      </c>
      <c r="BC80" s="166">
        <f>IF(AZ80=3,G80,0)</f>
        <v>0</v>
      </c>
      <c r="BD80" s="166">
        <f>IF(AZ80=4,G80,0)</f>
        <v>0</v>
      </c>
      <c r="BE80" s="166">
        <f>IF(AZ80=5,G80,0)</f>
        <v>0</v>
      </c>
      <c r="CA80" s="199">
        <v>1</v>
      </c>
      <c r="CB80" s="199">
        <v>1</v>
      </c>
      <c r="CZ80" s="166">
        <v>0</v>
      </c>
    </row>
    <row r="81" spans="1:104" x14ac:dyDescent="0.2">
      <c r="A81" s="200"/>
      <c r="B81" s="201" t="s">
        <v>75</v>
      </c>
      <c r="C81" s="202" t="str">
        <f>CONCATENATE(B79," ",C79)</f>
        <v>96 Bourání konstrukcí</v>
      </c>
      <c r="D81" s="203"/>
      <c r="E81" s="204"/>
      <c r="F81" s="205"/>
      <c r="G81" s="206">
        <f>SUM(G79:G80)</f>
        <v>0</v>
      </c>
      <c r="O81" s="192">
        <v>4</v>
      </c>
      <c r="BA81" s="207">
        <f>SUM(BA79:BA80)</f>
        <v>0</v>
      </c>
      <c r="BB81" s="207">
        <f>SUM(BB79:BB80)</f>
        <v>0</v>
      </c>
      <c r="BC81" s="207">
        <f>SUM(BC79:BC80)</f>
        <v>0</v>
      </c>
      <c r="BD81" s="207">
        <f>SUM(BD79:BD80)</f>
        <v>0</v>
      </c>
      <c r="BE81" s="207">
        <f>SUM(BE79:BE80)</f>
        <v>0</v>
      </c>
    </row>
    <row r="82" spans="1:104" x14ac:dyDescent="0.2">
      <c r="A82" s="185" t="s">
        <v>72</v>
      </c>
      <c r="B82" s="186" t="s">
        <v>224</v>
      </c>
      <c r="C82" s="187" t="s">
        <v>225</v>
      </c>
      <c r="D82" s="188"/>
      <c r="E82" s="189"/>
      <c r="F82" s="189"/>
      <c r="G82" s="190"/>
      <c r="H82" s="191"/>
      <c r="I82" s="191"/>
      <c r="O82" s="192">
        <v>1</v>
      </c>
    </row>
    <row r="83" spans="1:104" x14ac:dyDescent="0.2">
      <c r="A83" s="193">
        <v>62</v>
      </c>
      <c r="B83" s="194" t="s">
        <v>226</v>
      </c>
      <c r="C83" s="195" t="s">
        <v>227</v>
      </c>
      <c r="D83" s="196" t="s">
        <v>228</v>
      </c>
      <c r="E83" s="197">
        <v>0.99</v>
      </c>
      <c r="F83" s="197">
        <v>0</v>
      </c>
      <c r="G83" s="198">
        <f>E83*F83</f>
        <v>0</v>
      </c>
      <c r="O83" s="192">
        <v>2</v>
      </c>
      <c r="AA83" s="166">
        <v>1</v>
      </c>
      <c r="AB83" s="166">
        <v>10</v>
      </c>
      <c r="AC83" s="166">
        <v>10</v>
      </c>
      <c r="AZ83" s="166">
        <v>1</v>
      </c>
      <c r="BA83" s="166">
        <f>IF(AZ83=1,G83,0)</f>
        <v>0</v>
      </c>
      <c r="BB83" s="166">
        <f>IF(AZ83=2,G83,0)</f>
        <v>0</v>
      </c>
      <c r="BC83" s="166">
        <f>IF(AZ83=3,G83,0)</f>
        <v>0</v>
      </c>
      <c r="BD83" s="166">
        <f>IF(AZ83=4,G83,0)</f>
        <v>0</v>
      </c>
      <c r="BE83" s="166">
        <f>IF(AZ83=5,G83,0)</f>
        <v>0</v>
      </c>
      <c r="CA83" s="199">
        <v>1</v>
      </c>
      <c r="CB83" s="199">
        <v>10</v>
      </c>
      <c r="CZ83" s="166">
        <v>0</v>
      </c>
    </row>
    <row r="84" spans="1:104" x14ac:dyDescent="0.2">
      <c r="A84" s="193">
        <v>63</v>
      </c>
      <c r="B84" s="194" t="s">
        <v>229</v>
      </c>
      <c r="C84" s="195" t="s">
        <v>230</v>
      </c>
      <c r="D84" s="196" t="s">
        <v>228</v>
      </c>
      <c r="E84" s="197">
        <v>0.99</v>
      </c>
      <c r="F84" s="197">
        <v>0</v>
      </c>
      <c r="G84" s="198">
        <f>E84*F84</f>
        <v>0</v>
      </c>
      <c r="O84" s="192">
        <v>2</v>
      </c>
      <c r="AA84" s="166">
        <v>1</v>
      </c>
      <c r="AB84" s="166">
        <v>10</v>
      </c>
      <c r="AC84" s="166">
        <v>10</v>
      </c>
      <c r="AZ84" s="166">
        <v>1</v>
      </c>
      <c r="BA84" s="166">
        <f>IF(AZ84=1,G84,0)</f>
        <v>0</v>
      </c>
      <c r="BB84" s="166">
        <f>IF(AZ84=2,G84,0)</f>
        <v>0</v>
      </c>
      <c r="BC84" s="166">
        <f>IF(AZ84=3,G84,0)</f>
        <v>0</v>
      </c>
      <c r="BD84" s="166">
        <f>IF(AZ84=4,G84,0)</f>
        <v>0</v>
      </c>
      <c r="BE84" s="166">
        <f>IF(AZ84=5,G84,0)</f>
        <v>0</v>
      </c>
      <c r="CA84" s="199">
        <v>1</v>
      </c>
      <c r="CB84" s="199">
        <v>10</v>
      </c>
      <c r="CZ84" s="166">
        <v>0</v>
      </c>
    </row>
    <row r="85" spans="1:104" x14ac:dyDescent="0.2">
      <c r="A85" s="193">
        <v>64</v>
      </c>
      <c r="B85" s="194" t="s">
        <v>231</v>
      </c>
      <c r="C85" s="195" t="s">
        <v>232</v>
      </c>
      <c r="D85" s="196" t="s">
        <v>228</v>
      </c>
      <c r="E85" s="197">
        <v>5.94</v>
      </c>
      <c r="F85" s="197">
        <v>0</v>
      </c>
      <c r="G85" s="198">
        <f>E85*F85</f>
        <v>0</v>
      </c>
      <c r="O85" s="192">
        <v>2</v>
      </c>
      <c r="AA85" s="166">
        <v>1</v>
      </c>
      <c r="AB85" s="166">
        <v>10</v>
      </c>
      <c r="AC85" s="166">
        <v>10</v>
      </c>
      <c r="AZ85" s="166">
        <v>1</v>
      </c>
      <c r="BA85" s="166">
        <f>IF(AZ85=1,G85,0)</f>
        <v>0</v>
      </c>
      <c r="BB85" s="166">
        <f>IF(AZ85=2,G85,0)</f>
        <v>0</v>
      </c>
      <c r="BC85" s="166">
        <f>IF(AZ85=3,G85,0)</f>
        <v>0</v>
      </c>
      <c r="BD85" s="166">
        <f>IF(AZ85=4,G85,0)</f>
        <v>0</v>
      </c>
      <c r="BE85" s="166">
        <f>IF(AZ85=5,G85,0)</f>
        <v>0</v>
      </c>
      <c r="CA85" s="199">
        <v>1</v>
      </c>
      <c r="CB85" s="199">
        <v>10</v>
      </c>
      <c r="CZ85" s="166">
        <v>0</v>
      </c>
    </row>
    <row r="86" spans="1:104" x14ac:dyDescent="0.2">
      <c r="A86" s="193">
        <v>65</v>
      </c>
      <c r="B86" s="194" t="s">
        <v>233</v>
      </c>
      <c r="C86" s="195" t="s">
        <v>234</v>
      </c>
      <c r="D86" s="196" t="s">
        <v>228</v>
      </c>
      <c r="E86" s="197">
        <v>0.99</v>
      </c>
      <c r="F86" s="197">
        <v>0</v>
      </c>
      <c r="G86" s="198">
        <f>E86*F86</f>
        <v>0</v>
      </c>
      <c r="O86" s="192">
        <v>2</v>
      </c>
      <c r="AA86" s="166">
        <v>1</v>
      </c>
      <c r="AB86" s="166">
        <v>10</v>
      </c>
      <c r="AC86" s="166">
        <v>10</v>
      </c>
      <c r="AZ86" s="166">
        <v>1</v>
      </c>
      <c r="BA86" s="166">
        <f>IF(AZ86=1,G86,0)</f>
        <v>0</v>
      </c>
      <c r="BB86" s="166">
        <f>IF(AZ86=2,G86,0)</f>
        <v>0</v>
      </c>
      <c r="BC86" s="166">
        <f>IF(AZ86=3,G86,0)</f>
        <v>0</v>
      </c>
      <c r="BD86" s="166">
        <f>IF(AZ86=4,G86,0)</f>
        <v>0</v>
      </c>
      <c r="BE86" s="166">
        <f>IF(AZ86=5,G86,0)</f>
        <v>0</v>
      </c>
      <c r="CA86" s="199">
        <v>1</v>
      </c>
      <c r="CB86" s="199">
        <v>10</v>
      </c>
      <c r="CZ86" s="166">
        <v>0</v>
      </c>
    </row>
    <row r="87" spans="1:104" x14ac:dyDescent="0.2">
      <c r="A87" s="200"/>
      <c r="B87" s="201" t="s">
        <v>75</v>
      </c>
      <c r="C87" s="202" t="str">
        <f>CONCATENATE(B82," ",C82)</f>
        <v>D96 Přesuny suti a vybouraných hmot</v>
      </c>
      <c r="D87" s="203"/>
      <c r="E87" s="204"/>
      <c r="F87" s="205"/>
      <c r="G87" s="206">
        <f>SUM(G82:G86)</f>
        <v>0</v>
      </c>
      <c r="O87" s="192">
        <v>4</v>
      </c>
      <c r="BA87" s="207">
        <f>SUM(BA82:BA86)</f>
        <v>0</v>
      </c>
      <c r="BB87" s="207">
        <f>SUM(BB82:BB86)</f>
        <v>0</v>
      </c>
      <c r="BC87" s="207">
        <f>SUM(BC82:BC86)</f>
        <v>0</v>
      </c>
      <c r="BD87" s="207">
        <f>SUM(BD82:BD86)</f>
        <v>0</v>
      </c>
      <c r="BE87" s="207">
        <f>SUM(BE82:BE86)</f>
        <v>0</v>
      </c>
    </row>
    <row r="88" spans="1:104" x14ac:dyDescent="0.2">
      <c r="A88" s="185" t="s">
        <v>72</v>
      </c>
      <c r="B88" s="186" t="s">
        <v>133</v>
      </c>
      <c r="C88" s="187" t="s">
        <v>134</v>
      </c>
      <c r="D88" s="188"/>
      <c r="E88" s="189"/>
      <c r="F88" s="189"/>
      <c r="G88" s="190"/>
      <c r="H88" s="191"/>
      <c r="I88" s="191"/>
      <c r="O88" s="192">
        <v>1</v>
      </c>
    </row>
    <row r="89" spans="1:104" x14ac:dyDescent="0.2">
      <c r="A89" s="193">
        <v>66</v>
      </c>
      <c r="B89" s="194" t="s">
        <v>235</v>
      </c>
      <c r="C89" s="195" t="s">
        <v>236</v>
      </c>
      <c r="D89" s="196" t="s">
        <v>209</v>
      </c>
      <c r="E89" s="197">
        <v>3</v>
      </c>
      <c r="F89" s="197">
        <v>0</v>
      </c>
      <c r="G89" s="198">
        <f>E89*F89</f>
        <v>0</v>
      </c>
      <c r="O89" s="192">
        <v>2</v>
      </c>
      <c r="AA89" s="166">
        <v>1</v>
      </c>
      <c r="AB89" s="166">
        <v>7</v>
      </c>
      <c r="AC89" s="166">
        <v>7</v>
      </c>
      <c r="AZ89" s="166">
        <v>2</v>
      </c>
      <c r="BA89" s="166">
        <f>IF(AZ89=1,G89,0)</f>
        <v>0</v>
      </c>
      <c r="BB89" s="166">
        <f>IF(AZ89=2,G89,0)</f>
        <v>0</v>
      </c>
      <c r="BC89" s="166">
        <f>IF(AZ89=3,G89,0)</f>
        <v>0</v>
      </c>
      <c r="BD89" s="166">
        <f>IF(AZ89=4,G89,0)</f>
        <v>0</v>
      </c>
      <c r="BE89" s="166">
        <f>IF(AZ89=5,G89,0)</f>
        <v>0</v>
      </c>
      <c r="CA89" s="199">
        <v>1</v>
      </c>
      <c r="CB89" s="199">
        <v>7</v>
      </c>
      <c r="CZ89" s="166">
        <v>0</v>
      </c>
    </row>
    <row r="90" spans="1:104" x14ac:dyDescent="0.2">
      <c r="A90" s="193">
        <v>67</v>
      </c>
      <c r="B90" s="194" t="s">
        <v>237</v>
      </c>
      <c r="C90" s="195" t="s">
        <v>238</v>
      </c>
      <c r="D90" s="196" t="s">
        <v>61</v>
      </c>
      <c r="E90" s="197">
        <v>1283.1527000000001</v>
      </c>
      <c r="F90" s="197">
        <v>0</v>
      </c>
      <c r="G90" s="198">
        <f>E90*F90</f>
        <v>0</v>
      </c>
      <c r="O90" s="192">
        <v>2</v>
      </c>
      <c r="AA90" s="166">
        <v>1</v>
      </c>
      <c r="AB90" s="166">
        <v>7</v>
      </c>
      <c r="AC90" s="166">
        <v>7</v>
      </c>
      <c r="AZ90" s="166">
        <v>2</v>
      </c>
      <c r="BA90" s="166">
        <f>IF(AZ90=1,G90,0)</f>
        <v>0</v>
      </c>
      <c r="BB90" s="166">
        <f>IF(AZ90=2,G90,0)</f>
        <v>0</v>
      </c>
      <c r="BC90" s="166">
        <f>IF(AZ90=3,G90,0)</f>
        <v>0</v>
      </c>
      <c r="BD90" s="166">
        <f>IF(AZ90=4,G90,0)</f>
        <v>0</v>
      </c>
      <c r="BE90" s="166">
        <f>IF(AZ90=5,G90,0)</f>
        <v>0</v>
      </c>
      <c r="CA90" s="199">
        <v>1</v>
      </c>
      <c r="CB90" s="199">
        <v>7</v>
      </c>
      <c r="CZ90" s="166">
        <v>0</v>
      </c>
    </row>
    <row r="91" spans="1:104" x14ac:dyDescent="0.2">
      <c r="A91" s="200"/>
      <c r="B91" s="201" t="s">
        <v>75</v>
      </c>
      <c r="C91" s="202" t="str">
        <f>CONCATENATE(B88," ",C88)</f>
        <v>722 Vnitřní vodovod</v>
      </c>
      <c r="D91" s="203"/>
      <c r="E91" s="204"/>
      <c r="F91" s="205"/>
      <c r="G91" s="206">
        <f>SUM(G88:G90)</f>
        <v>0</v>
      </c>
      <c r="O91" s="192">
        <v>4</v>
      </c>
      <c r="BA91" s="207">
        <f>SUM(BA88:BA90)</f>
        <v>0</v>
      </c>
      <c r="BB91" s="207">
        <f>SUM(BB88:BB90)</f>
        <v>0</v>
      </c>
      <c r="BC91" s="207">
        <f>SUM(BC88:BC90)</f>
        <v>0</v>
      </c>
      <c r="BD91" s="207">
        <f>SUM(BD88:BD90)</f>
        <v>0</v>
      </c>
      <c r="BE91" s="207">
        <f>SUM(BE88:BE90)</f>
        <v>0</v>
      </c>
    </row>
    <row r="92" spans="1:104" x14ac:dyDescent="0.2">
      <c r="A92" s="185" t="s">
        <v>72</v>
      </c>
      <c r="B92" s="186" t="s">
        <v>239</v>
      </c>
      <c r="C92" s="187" t="s">
        <v>240</v>
      </c>
      <c r="D92" s="188"/>
      <c r="E92" s="189"/>
      <c r="F92" s="189"/>
      <c r="G92" s="190"/>
      <c r="H92" s="191"/>
      <c r="I92" s="191"/>
      <c r="O92" s="192">
        <v>1</v>
      </c>
    </row>
    <row r="93" spans="1:104" x14ac:dyDescent="0.2">
      <c r="A93" s="193">
        <v>68</v>
      </c>
      <c r="B93" s="194" t="s">
        <v>241</v>
      </c>
      <c r="C93" s="195" t="s">
        <v>242</v>
      </c>
      <c r="D93" s="196" t="s">
        <v>209</v>
      </c>
      <c r="E93" s="197">
        <v>1</v>
      </c>
      <c r="F93" s="197">
        <v>0</v>
      </c>
      <c r="G93" s="198">
        <f>E93*F93</f>
        <v>0</v>
      </c>
      <c r="O93" s="192">
        <v>2</v>
      </c>
      <c r="AA93" s="166">
        <v>1</v>
      </c>
      <c r="AB93" s="166">
        <v>7</v>
      </c>
      <c r="AC93" s="166">
        <v>7</v>
      </c>
      <c r="AZ93" s="166">
        <v>2</v>
      </c>
      <c r="BA93" s="166">
        <f>IF(AZ93=1,G93,0)</f>
        <v>0</v>
      </c>
      <c r="BB93" s="166">
        <f>IF(AZ93=2,G93,0)</f>
        <v>0</v>
      </c>
      <c r="BC93" s="166">
        <f>IF(AZ93=3,G93,0)</f>
        <v>0</v>
      </c>
      <c r="BD93" s="166">
        <f>IF(AZ93=4,G93,0)</f>
        <v>0</v>
      </c>
      <c r="BE93" s="166">
        <f>IF(AZ93=5,G93,0)</f>
        <v>0</v>
      </c>
      <c r="CA93" s="199">
        <v>1</v>
      </c>
      <c r="CB93" s="199">
        <v>7</v>
      </c>
      <c r="CZ93" s="166">
        <v>0</v>
      </c>
    </row>
    <row r="94" spans="1:104" x14ac:dyDescent="0.2">
      <c r="A94" s="193">
        <v>69</v>
      </c>
      <c r="B94" s="194" t="s">
        <v>243</v>
      </c>
      <c r="C94" s="195" t="s">
        <v>244</v>
      </c>
      <c r="D94" s="196" t="s">
        <v>209</v>
      </c>
      <c r="E94" s="197">
        <v>1</v>
      </c>
      <c r="F94" s="197">
        <v>0</v>
      </c>
      <c r="G94" s="198">
        <f>E94*F94</f>
        <v>0</v>
      </c>
      <c r="O94" s="192">
        <v>2</v>
      </c>
      <c r="AA94" s="166">
        <v>1</v>
      </c>
      <c r="AB94" s="166">
        <v>7</v>
      </c>
      <c r="AC94" s="166">
        <v>7</v>
      </c>
      <c r="AZ94" s="166">
        <v>2</v>
      </c>
      <c r="BA94" s="166">
        <f>IF(AZ94=1,G94,0)</f>
        <v>0</v>
      </c>
      <c r="BB94" s="166">
        <f>IF(AZ94=2,G94,0)</f>
        <v>0</v>
      </c>
      <c r="BC94" s="166">
        <f>IF(AZ94=3,G94,0)</f>
        <v>0</v>
      </c>
      <c r="BD94" s="166">
        <f>IF(AZ94=4,G94,0)</f>
        <v>0</v>
      </c>
      <c r="BE94" s="166">
        <f>IF(AZ94=5,G94,0)</f>
        <v>0</v>
      </c>
      <c r="CA94" s="199">
        <v>1</v>
      </c>
      <c r="CB94" s="199">
        <v>7</v>
      </c>
      <c r="CZ94" s="166">
        <v>0</v>
      </c>
    </row>
    <row r="95" spans="1:104" x14ac:dyDescent="0.2">
      <c r="A95" s="193">
        <v>70</v>
      </c>
      <c r="B95" s="194" t="s">
        <v>245</v>
      </c>
      <c r="C95" s="195" t="s">
        <v>246</v>
      </c>
      <c r="D95" s="196" t="s">
        <v>209</v>
      </c>
      <c r="E95" s="197">
        <v>1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7</v>
      </c>
      <c r="AC95" s="166">
        <v>7</v>
      </c>
      <c r="AZ95" s="166">
        <v>2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7</v>
      </c>
      <c r="CZ95" s="166">
        <v>0</v>
      </c>
    </row>
    <row r="96" spans="1:104" x14ac:dyDescent="0.2">
      <c r="A96" s="193">
        <v>71</v>
      </c>
      <c r="B96" s="194" t="s">
        <v>247</v>
      </c>
      <c r="C96" s="195" t="s">
        <v>248</v>
      </c>
      <c r="D96" s="196" t="s">
        <v>209</v>
      </c>
      <c r="E96" s="197">
        <v>2</v>
      </c>
      <c r="F96" s="197">
        <v>0</v>
      </c>
      <c r="G96" s="198">
        <f>E96*F96</f>
        <v>0</v>
      </c>
      <c r="O96" s="192">
        <v>2</v>
      </c>
      <c r="AA96" s="166">
        <v>1</v>
      </c>
      <c r="AB96" s="166">
        <v>7</v>
      </c>
      <c r="AC96" s="166">
        <v>7</v>
      </c>
      <c r="AZ96" s="166">
        <v>2</v>
      </c>
      <c r="BA96" s="166">
        <f>IF(AZ96=1,G96,0)</f>
        <v>0</v>
      </c>
      <c r="BB96" s="166">
        <f>IF(AZ96=2,G96,0)</f>
        <v>0</v>
      </c>
      <c r="BC96" s="166">
        <f>IF(AZ96=3,G96,0)</f>
        <v>0</v>
      </c>
      <c r="BD96" s="166">
        <f>IF(AZ96=4,G96,0)</f>
        <v>0</v>
      </c>
      <c r="BE96" s="166">
        <f>IF(AZ96=5,G96,0)</f>
        <v>0</v>
      </c>
      <c r="CA96" s="199">
        <v>1</v>
      </c>
      <c r="CB96" s="199">
        <v>7</v>
      </c>
      <c r="CZ96" s="166">
        <v>0</v>
      </c>
    </row>
    <row r="97" spans="1:104" x14ac:dyDescent="0.2">
      <c r="A97" s="193">
        <v>72</v>
      </c>
      <c r="B97" s="194" t="s">
        <v>249</v>
      </c>
      <c r="C97" s="195" t="s">
        <v>250</v>
      </c>
      <c r="D97" s="196" t="s">
        <v>209</v>
      </c>
      <c r="E97" s="197">
        <v>1</v>
      </c>
      <c r="F97" s="197">
        <v>0</v>
      </c>
      <c r="G97" s="198">
        <f>E97*F97</f>
        <v>0</v>
      </c>
      <c r="O97" s="192">
        <v>2</v>
      </c>
      <c r="AA97" s="166">
        <v>1</v>
      </c>
      <c r="AB97" s="166">
        <v>7</v>
      </c>
      <c r="AC97" s="166">
        <v>7</v>
      </c>
      <c r="AZ97" s="166">
        <v>2</v>
      </c>
      <c r="BA97" s="166">
        <f>IF(AZ97=1,G97,0)</f>
        <v>0</v>
      </c>
      <c r="BB97" s="166">
        <f>IF(AZ97=2,G97,0)</f>
        <v>0</v>
      </c>
      <c r="BC97" s="166">
        <f>IF(AZ97=3,G97,0)</f>
        <v>0</v>
      </c>
      <c r="BD97" s="166">
        <f>IF(AZ97=4,G97,0)</f>
        <v>0</v>
      </c>
      <c r="BE97" s="166">
        <f>IF(AZ97=5,G97,0)</f>
        <v>0</v>
      </c>
      <c r="CA97" s="199">
        <v>1</v>
      </c>
      <c r="CB97" s="199">
        <v>7</v>
      </c>
      <c r="CZ97" s="166">
        <v>0</v>
      </c>
    </row>
    <row r="98" spans="1:104" x14ac:dyDescent="0.2">
      <c r="A98" s="193">
        <v>73</v>
      </c>
      <c r="B98" s="194" t="s">
        <v>251</v>
      </c>
      <c r="C98" s="195" t="s">
        <v>252</v>
      </c>
      <c r="D98" s="196" t="s">
        <v>209</v>
      </c>
      <c r="E98" s="197">
        <v>1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7</v>
      </c>
      <c r="AC98" s="166">
        <v>7</v>
      </c>
      <c r="AZ98" s="166">
        <v>2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7</v>
      </c>
      <c r="CZ98" s="166">
        <v>0</v>
      </c>
    </row>
    <row r="99" spans="1:104" x14ac:dyDescent="0.2">
      <c r="A99" s="193">
        <v>74</v>
      </c>
      <c r="B99" s="194" t="s">
        <v>253</v>
      </c>
      <c r="C99" s="195" t="s">
        <v>254</v>
      </c>
      <c r="D99" s="196" t="s">
        <v>209</v>
      </c>
      <c r="E99" s="197">
        <v>4</v>
      </c>
      <c r="F99" s="197">
        <v>0</v>
      </c>
      <c r="G99" s="198">
        <f>E99*F99</f>
        <v>0</v>
      </c>
      <c r="O99" s="192">
        <v>2</v>
      </c>
      <c r="AA99" s="166">
        <v>1</v>
      </c>
      <c r="AB99" s="166">
        <v>7</v>
      </c>
      <c r="AC99" s="166">
        <v>7</v>
      </c>
      <c r="AZ99" s="166">
        <v>2</v>
      </c>
      <c r="BA99" s="166">
        <f>IF(AZ99=1,G99,0)</f>
        <v>0</v>
      </c>
      <c r="BB99" s="166">
        <f>IF(AZ99=2,G99,0)</f>
        <v>0</v>
      </c>
      <c r="BC99" s="166">
        <f>IF(AZ99=3,G99,0)</f>
        <v>0</v>
      </c>
      <c r="BD99" s="166">
        <f>IF(AZ99=4,G99,0)</f>
        <v>0</v>
      </c>
      <c r="BE99" s="166">
        <f>IF(AZ99=5,G99,0)</f>
        <v>0</v>
      </c>
      <c r="CA99" s="199">
        <v>1</v>
      </c>
      <c r="CB99" s="199">
        <v>7</v>
      </c>
      <c r="CZ99" s="166">
        <v>0</v>
      </c>
    </row>
    <row r="100" spans="1:104" x14ac:dyDescent="0.2">
      <c r="A100" s="193">
        <v>75</v>
      </c>
      <c r="B100" s="194" t="s">
        <v>255</v>
      </c>
      <c r="C100" s="195" t="s">
        <v>256</v>
      </c>
      <c r="D100" s="196" t="s">
        <v>107</v>
      </c>
      <c r="E100" s="197">
        <v>2</v>
      </c>
      <c r="F100" s="197">
        <v>0</v>
      </c>
      <c r="G100" s="198">
        <f>E100*F100</f>
        <v>0</v>
      </c>
      <c r="O100" s="192">
        <v>2</v>
      </c>
      <c r="AA100" s="166">
        <v>1</v>
      </c>
      <c r="AB100" s="166">
        <v>7</v>
      </c>
      <c r="AC100" s="166">
        <v>7</v>
      </c>
      <c r="AZ100" s="166">
        <v>2</v>
      </c>
      <c r="BA100" s="166">
        <f>IF(AZ100=1,G100,0)</f>
        <v>0</v>
      </c>
      <c r="BB100" s="166">
        <f>IF(AZ100=2,G100,0)</f>
        <v>0</v>
      </c>
      <c r="BC100" s="166">
        <f>IF(AZ100=3,G100,0)</f>
        <v>0</v>
      </c>
      <c r="BD100" s="166">
        <f>IF(AZ100=4,G100,0)</f>
        <v>0</v>
      </c>
      <c r="BE100" s="166">
        <f>IF(AZ100=5,G100,0)</f>
        <v>0</v>
      </c>
      <c r="CA100" s="199">
        <v>1</v>
      </c>
      <c r="CB100" s="199">
        <v>7</v>
      </c>
      <c r="CZ100" s="166">
        <v>0</v>
      </c>
    </row>
    <row r="101" spans="1:104" x14ac:dyDescent="0.2">
      <c r="A101" s="193">
        <v>76</v>
      </c>
      <c r="B101" s="194" t="s">
        <v>257</v>
      </c>
      <c r="C101" s="195" t="s">
        <v>258</v>
      </c>
      <c r="D101" s="196" t="s">
        <v>209</v>
      </c>
      <c r="E101" s="197">
        <v>2</v>
      </c>
      <c r="F101" s="197">
        <v>0</v>
      </c>
      <c r="G101" s="198">
        <f>E101*F101</f>
        <v>0</v>
      </c>
      <c r="O101" s="192">
        <v>2</v>
      </c>
      <c r="AA101" s="166">
        <v>1</v>
      </c>
      <c r="AB101" s="166">
        <v>7</v>
      </c>
      <c r="AC101" s="166">
        <v>7</v>
      </c>
      <c r="AZ101" s="166">
        <v>2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1</v>
      </c>
      <c r="CB101" s="199">
        <v>7</v>
      </c>
      <c r="CZ101" s="166">
        <v>0</v>
      </c>
    </row>
    <row r="102" spans="1:104" x14ac:dyDescent="0.2">
      <c r="A102" s="193">
        <v>77</v>
      </c>
      <c r="B102" s="194" t="s">
        <v>259</v>
      </c>
      <c r="C102" s="195" t="s">
        <v>260</v>
      </c>
      <c r="D102" s="196" t="s">
        <v>107</v>
      </c>
      <c r="E102" s="197">
        <v>2</v>
      </c>
      <c r="F102" s="197">
        <v>0</v>
      </c>
      <c r="G102" s="198">
        <f>E102*F102</f>
        <v>0</v>
      </c>
      <c r="O102" s="192">
        <v>2</v>
      </c>
      <c r="AA102" s="166">
        <v>12</v>
      </c>
      <c r="AB102" s="166">
        <v>0</v>
      </c>
      <c r="AC102" s="166">
        <v>91</v>
      </c>
      <c r="AZ102" s="166">
        <v>2</v>
      </c>
      <c r="BA102" s="166">
        <f>IF(AZ102=1,G102,0)</f>
        <v>0</v>
      </c>
      <c r="BB102" s="166">
        <f>IF(AZ102=2,G102,0)</f>
        <v>0</v>
      </c>
      <c r="BC102" s="166">
        <f>IF(AZ102=3,G102,0)</f>
        <v>0</v>
      </c>
      <c r="BD102" s="166">
        <f>IF(AZ102=4,G102,0)</f>
        <v>0</v>
      </c>
      <c r="BE102" s="166">
        <f>IF(AZ102=5,G102,0)</f>
        <v>0</v>
      </c>
      <c r="CA102" s="199">
        <v>12</v>
      </c>
      <c r="CB102" s="199">
        <v>0</v>
      </c>
      <c r="CZ102" s="166">
        <v>0</v>
      </c>
    </row>
    <row r="103" spans="1:104" x14ac:dyDescent="0.2">
      <c r="A103" s="193">
        <v>78</v>
      </c>
      <c r="B103" s="194" t="s">
        <v>261</v>
      </c>
      <c r="C103" s="195" t="s">
        <v>262</v>
      </c>
      <c r="D103" s="196" t="s">
        <v>107</v>
      </c>
      <c r="E103" s="197">
        <v>1</v>
      </c>
      <c r="F103" s="197">
        <v>0</v>
      </c>
      <c r="G103" s="198">
        <f>E103*F103</f>
        <v>0</v>
      </c>
      <c r="O103" s="192">
        <v>2</v>
      </c>
      <c r="AA103" s="166">
        <v>12</v>
      </c>
      <c r="AB103" s="166">
        <v>0</v>
      </c>
      <c r="AC103" s="166">
        <v>92</v>
      </c>
      <c r="AZ103" s="166">
        <v>2</v>
      </c>
      <c r="BA103" s="166">
        <f>IF(AZ103=1,G103,0)</f>
        <v>0</v>
      </c>
      <c r="BB103" s="166">
        <f>IF(AZ103=2,G103,0)</f>
        <v>0</v>
      </c>
      <c r="BC103" s="166">
        <f>IF(AZ103=3,G103,0)</f>
        <v>0</v>
      </c>
      <c r="BD103" s="166">
        <f>IF(AZ103=4,G103,0)</f>
        <v>0</v>
      </c>
      <c r="BE103" s="166">
        <f>IF(AZ103=5,G103,0)</f>
        <v>0</v>
      </c>
      <c r="CA103" s="199">
        <v>12</v>
      </c>
      <c r="CB103" s="199">
        <v>0</v>
      </c>
      <c r="CZ103" s="166">
        <v>0</v>
      </c>
    </row>
    <row r="104" spans="1:104" x14ac:dyDescent="0.2">
      <c r="A104" s="193">
        <v>79</v>
      </c>
      <c r="B104" s="194" t="s">
        <v>263</v>
      </c>
      <c r="C104" s="195" t="s">
        <v>264</v>
      </c>
      <c r="D104" s="196" t="s">
        <v>107</v>
      </c>
      <c r="E104" s="197">
        <v>5</v>
      </c>
      <c r="F104" s="197">
        <v>0</v>
      </c>
      <c r="G104" s="198">
        <f>E104*F104</f>
        <v>0</v>
      </c>
      <c r="O104" s="192">
        <v>2</v>
      </c>
      <c r="AA104" s="166">
        <v>1</v>
      </c>
      <c r="AB104" s="166">
        <v>7</v>
      </c>
      <c r="AC104" s="166">
        <v>7</v>
      </c>
      <c r="AZ104" s="166">
        <v>2</v>
      </c>
      <c r="BA104" s="166">
        <f>IF(AZ104=1,G104,0)</f>
        <v>0</v>
      </c>
      <c r="BB104" s="166">
        <f>IF(AZ104=2,G104,0)</f>
        <v>0</v>
      </c>
      <c r="BC104" s="166">
        <f>IF(AZ104=3,G104,0)</f>
        <v>0</v>
      </c>
      <c r="BD104" s="166">
        <f>IF(AZ104=4,G104,0)</f>
        <v>0</v>
      </c>
      <c r="BE104" s="166">
        <f>IF(AZ104=5,G104,0)</f>
        <v>0</v>
      </c>
      <c r="CA104" s="199">
        <v>1</v>
      </c>
      <c r="CB104" s="199">
        <v>7</v>
      </c>
      <c r="CZ104" s="166">
        <v>0</v>
      </c>
    </row>
    <row r="105" spans="1:104" x14ac:dyDescent="0.2">
      <c r="A105" s="193">
        <v>80</v>
      </c>
      <c r="B105" s="194" t="s">
        <v>265</v>
      </c>
      <c r="C105" s="195" t="s">
        <v>266</v>
      </c>
      <c r="D105" s="196" t="s">
        <v>209</v>
      </c>
      <c r="E105" s="197">
        <v>1</v>
      </c>
      <c r="F105" s="197">
        <v>0</v>
      </c>
      <c r="G105" s="198">
        <f>E105*F105</f>
        <v>0</v>
      </c>
      <c r="O105" s="192">
        <v>2</v>
      </c>
      <c r="AA105" s="166">
        <v>1</v>
      </c>
      <c r="AB105" s="166">
        <v>7</v>
      </c>
      <c r="AC105" s="166">
        <v>7</v>
      </c>
      <c r="AZ105" s="166">
        <v>2</v>
      </c>
      <c r="BA105" s="166">
        <f>IF(AZ105=1,G105,0)</f>
        <v>0</v>
      </c>
      <c r="BB105" s="166">
        <f>IF(AZ105=2,G105,0)</f>
        <v>0</v>
      </c>
      <c r="BC105" s="166">
        <f>IF(AZ105=3,G105,0)</f>
        <v>0</v>
      </c>
      <c r="BD105" s="166">
        <f>IF(AZ105=4,G105,0)</f>
        <v>0</v>
      </c>
      <c r="BE105" s="166">
        <f>IF(AZ105=5,G105,0)</f>
        <v>0</v>
      </c>
      <c r="CA105" s="199">
        <v>1</v>
      </c>
      <c r="CB105" s="199">
        <v>7</v>
      </c>
      <c r="CZ105" s="166">
        <v>0</v>
      </c>
    </row>
    <row r="106" spans="1:104" x14ac:dyDescent="0.2">
      <c r="A106" s="193">
        <v>81</v>
      </c>
      <c r="B106" s="194" t="s">
        <v>267</v>
      </c>
      <c r="C106" s="195" t="s">
        <v>268</v>
      </c>
      <c r="D106" s="196" t="s">
        <v>209</v>
      </c>
      <c r="E106" s="197">
        <v>1</v>
      </c>
      <c r="F106" s="197">
        <v>0</v>
      </c>
      <c r="G106" s="198">
        <f>E106*F106</f>
        <v>0</v>
      </c>
      <c r="O106" s="192">
        <v>2</v>
      </c>
      <c r="AA106" s="166">
        <v>1</v>
      </c>
      <c r="AB106" s="166">
        <v>7</v>
      </c>
      <c r="AC106" s="166">
        <v>7</v>
      </c>
      <c r="AZ106" s="166">
        <v>2</v>
      </c>
      <c r="BA106" s="166">
        <f>IF(AZ106=1,G106,0)</f>
        <v>0</v>
      </c>
      <c r="BB106" s="166">
        <f>IF(AZ106=2,G106,0)</f>
        <v>0</v>
      </c>
      <c r="BC106" s="166">
        <f>IF(AZ106=3,G106,0)</f>
        <v>0</v>
      </c>
      <c r="BD106" s="166">
        <f>IF(AZ106=4,G106,0)</f>
        <v>0</v>
      </c>
      <c r="BE106" s="166">
        <f>IF(AZ106=5,G106,0)</f>
        <v>0</v>
      </c>
      <c r="CA106" s="199">
        <v>1</v>
      </c>
      <c r="CB106" s="199">
        <v>7</v>
      </c>
      <c r="CZ106" s="166">
        <v>0</v>
      </c>
    </row>
    <row r="107" spans="1:104" x14ac:dyDescent="0.2">
      <c r="A107" s="193">
        <v>82</v>
      </c>
      <c r="B107" s="194" t="s">
        <v>269</v>
      </c>
      <c r="C107" s="195" t="s">
        <v>270</v>
      </c>
      <c r="D107" s="196" t="s">
        <v>209</v>
      </c>
      <c r="E107" s="197">
        <v>1</v>
      </c>
      <c r="F107" s="197">
        <v>0</v>
      </c>
      <c r="G107" s="198">
        <f>E107*F107</f>
        <v>0</v>
      </c>
      <c r="O107" s="192">
        <v>2</v>
      </c>
      <c r="AA107" s="166">
        <v>1</v>
      </c>
      <c r="AB107" s="166">
        <v>7</v>
      </c>
      <c r="AC107" s="166">
        <v>7</v>
      </c>
      <c r="AZ107" s="166">
        <v>2</v>
      </c>
      <c r="BA107" s="166">
        <f>IF(AZ107=1,G107,0)</f>
        <v>0</v>
      </c>
      <c r="BB107" s="166">
        <f>IF(AZ107=2,G107,0)</f>
        <v>0</v>
      </c>
      <c r="BC107" s="166">
        <f>IF(AZ107=3,G107,0)</f>
        <v>0</v>
      </c>
      <c r="BD107" s="166">
        <f>IF(AZ107=4,G107,0)</f>
        <v>0</v>
      </c>
      <c r="BE107" s="166">
        <f>IF(AZ107=5,G107,0)</f>
        <v>0</v>
      </c>
      <c r="CA107" s="199">
        <v>1</v>
      </c>
      <c r="CB107" s="199">
        <v>7</v>
      </c>
      <c r="CZ107" s="166">
        <v>0</v>
      </c>
    </row>
    <row r="108" spans="1:104" x14ac:dyDescent="0.2">
      <c r="A108" s="193">
        <v>83</v>
      </c>
      <c r="B108" s="194" t="s">
        <v>271</v>
      </c>
      <c r="C108" s="195" t="s">
        <v>272</v>
      </c>
      <c r="D108" s="196" t="s">
        <v>107</v>
      </c>
      <c r="E108" s="197">
        <v>1</v>
      </c>
      <c r="F108" s="197">
        <v>0</v>
      </c>
      <c r="G108" s="198">
        <f>E108*F108</f>
        <v>0</v>
      </c>
      <c r="O108" s="192">
        <v>2</v>
      </c>
      <c r="AA108" s="166">
        <v>1</v>
      </c>
      <c r="AB108" s="166">
        <v>7</v>
      </c>
      <c r="AC108" s="166">
        <v>7</v>
      </c>
      <c r="AZ108" s="166">
        <v>2</v>
      </c>
      <c r="BA108" s="166">
        <f>IF(AZ108=1,G108,0)</f>
        <v>0</v>
      </c>
      <c r="BB108" s="166">
        <f>IF(AZ108=2,G108,0)</f>
        <v>0</v>
      </c>
      <c r="BC108" s="166">
        <f>IF(AZ108=3,G108,0)</f>
        <v>0</v>
      </c>
      <c r="BD108" s="166">
        <f>IF(AZ108=4,G108,0)</f>
        <v>0</v>
      </c>
      <c r="BE108" s="166">
        <f>IF(AZ108=5,G108,0)</f>
        <v>0</v>
      </c>
      <c r="CA108" s="199">
        <v>1</v>
      </c>
      <c r="CB108" s="199">
        <v>7</v>
      </c>
      <c r="CZ108" s="166">
        <v>0</v>
      </c>
    </row>
    <row r="109" spans="1:104" x14ac:dyDescent="0.2">
      <c r="A109" s="193">
        <v>84</v>
      </c>
      <c r="B109" s="194" t="s">
        <v>273</v>
      </c>
      <c r="C109" s="195" t="s">
        <v>274</v>
      </c>
      <c r="D109" s="196" t="s">
        <v>107</v>
      </c>
      <c r="E109" s="197">
        <v>2</v>
      </c>
      <c r="F109" s="197">
        <v>0</v>
      </c>
      <c r="G109" s="198">
        <f>E109*F109</f>
        <v>0</v>
      </c>
      <c r="O109" s="192">
        <v>2</v>
      </c>
      <c r="AA109" s="166">
        <v>1</v>
      </c>
      <c r="AB109" s="166">
        <v>7</v>
      </c>
      <c r="AC109" s="166">
        <v>7</v>
      </c>
      <c r="AZ109" s="166">
        <v>2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1</v>
      </c>
      <c r="CB109" s="199">
        <v>7</v>
      </c>
      <c r="CZ109" s="166">
        <v>0</v>
      </c>
    </row>
    <row r="110" spans="1:104" x14ac:dyDescent="0.2">
      <c r="A110" s="193">
        <v>85</v>
      </c>
      <c r="B110" s="194" t="s">
        <v>275</v>
      </c>
      <c r="C110" s="195" t="s">
        <v>276</v>
      </c>
      <c r="D110" s="196" t="s">
        <v>209</v>
      </c>
      <c r="E110" s="197">
        <v>1</v>
      </c>
      <c r="F110" s="197">
        <v>0</v>
      </c>
      <c r="G110" s="198">
        <f>E110*F110</f>
        <v>0</v>
      </c>
      <c r="O110" s="192">
        <v>2</v>
      </c>
      <c r="AA110" s="166">
        <v>1</v>
      </c>
      <c r="AB110" s="166">
        <v>7</v>
      </c>
      <c r="AC110" s="166">
        <v>7</v>
      </c>
      <c r="AZ110" s="166">
        <v>2</v>
      </c>
      <c r="BA110" s="166">
        <f>IF(AZ110=1,G110,0)</f>
        <v>0</v>
      </c>
      <c r="BB110" s="166">
        <f>IF(AZ110=2,G110,0)</f>
        <v>0</v>
      </c>
      <c r="BC110" s="166">
        <f>IF(AZ110=3,G110,0)</f>
        <v>0</v>
      </c>
      <c r="BD110" s="166">
        <f>IF(AZ110=4,G110,0)</f>
        <v>0</v>
      </c>
      <c r="BE110" s="166">
        <f>IF(AZ110=5,G110,0)</f>
        <v>0</v>
      </c>
      <c r="CA110" s="199">
        <v>1</v>
      </c>
      <c r="CB110" s="199">
        <v>7</v>
      </c>
      <c r="CZ110" s="166">
        <v>0</v>
      </c>
    </row>
    <row r="111" spans="1:104" x14ac:dyDescent="0.2">
      <c r="A111" s="193">
        <v>86</v>
      </c>
      <c r="B111" s="194" t="s">
        <v>277</v>
      </c>
      <c r="C111" s="195" t="s">
        <v>278</v>
      </c>
      <c r="D111" s="196" t="s">
        <v>107</v>
      </c>
      <c r="E111" s="197">
        <v>1</v>
      </c>
      <c r="F111" s="197">
        <v>0</v>
      </c>
      <c r="G111" s="198">
        <f>E111*F111</f>
        <v>0</v>
      </c>
      <c r="O111" s="192">
        <v>2</v>
      </c>
      <c r="AA111" s="166">
        <v>1</v>
      </c>
      <c r="AB111" s="166">
        <v>7</v>
      </c>
      <c r="AC111" s="166">
        <v>7</v>
      </c>
      <c r="AZ111" s="166">
        <v>2</v>
      </c>
      <c r="BA111" s="166">
        <f>IF(AZ111=1,G111,0)</f>
        <v>0</v>
      </c>
      <c r="BB111" s="166">
        <f>IF(AZ111=2,G111,0)</f>
        <v>0</v>
      </c>
      <c r="BC111" s="166">
        <f>IF(AZ111=3,G111,0)</f>
        <v>0</v>
      </c>
      <c r="BD111" s="166">
        <f>IF(AZ111=4,G111,0)</f>
        <v>0</v>
      </c>
      <c r="BE111" s="166">
        <f>IF(AZ111=5,G111,0)</f>
        <v>0</v>
      </c>
      <c r="CA111" s="199">
        <v>1</v>
      </c>
      <c r="CB111" s="199">
        <v>7</v>
      </c>
      <c r="CZ111" s="166">
        <v>0</v>
      </c>
    </row>
    <row r="112" spans="1:104" x14ac:dyDescent="0.2">
      <c r="A112" s="193">
        <v>87</v>
      </c>
      <c r="B112" s="194" t="s">
        <v>279</v>
      </c>
      <c r="C112" s="195" t="s">
        <v>280</v>
      </c>
      <c r="D112" s="196" t="s">
        <v>61</v>
      </c>
      <c r="E112" s="197">
        <v>2169.777</v>
      </c>
      <c r="F112" s="197">
        <v>0</v>
      </c>
      <c r="G112" s="198">
        <f>E112*F112</f>
        <v>0</v>
      </c>
      <c r="O112" s="192">
        <v>2</v>
      </c>
      <c r="AA112" s="166">
        <v>1</v>
      </c>
      <c r="AB112" s="166">
        <v>7</v>
      </c>
      <c r="AC112" s="166">
        <v>7</v>
      </c>
      <c r="AZ112" s="166">
        <v>2</v>
      </c>
      <c r="BA112" s="166">
        <f>IF(AZ112=1,G112,0)</f>
        <v>0</v>
      </c>
      <c r="BB112" s="166">
        <f>IF(AZ112=2,G112,0)</f>
        <v>0</v>
      </c>
      <c r="BC112" s="166">
        <f>IF(AZ112=3,G112,0)</f>
        <v>0</v>
      </c>
      <c r="BD112" s="166">
        <f>IF(AZ112=4,G112,0)</f>
        <v>0</v>
      </c>
      <c r="BE112" s="166">
        <f>IF(AZ112=5,G112,0)</f>
        <v>0</v>
      </c>
      <c r="CA112" s="199">
        <v>1</v>
      </c>
      <c r="CB112" s="199">
        <v>7</v>
      </c>
      <c r="CZ112" s="166">
        <v>0</v>
      </c>
    </row>
    <row r="113" spans="1:104" x14ac:dyDescent="0.2">
      <c r="A113" s="200"/>
      <c r="B113" s="201" t="s">
        <v>75</v>
      </c>
      <c r="C113" s="202" t="str">
        <f>CONCATENATE(B92," ",C92)</f>
        <v>725 Zařizovací předměty</v>
      </c>
      <c r="D113" s="203"/>
      <c r="E113" s="204"/>
      <c r="F113" s="205"/>
      <c r="G113" s="206">
        <f>SUM(G92:G112)</f>
        <v>0</v>
      </c>
      <c r="O113" s="192">
        <v>4</v>
      </c>
      <c r="BA113" s="207">
        <f>SUM(BA92:BA112)</f>
        <v>0</v>
      </c>
      <c r="BB113" s="207">
        <f>SUM(BB92:BB112)</f>
        <v>0</v>
      </c>
      <c r="BC113" s="207">
        <f>SUM(BC92:BC112)</f>
        <v>0</v>
      </c>
      <c r="BD113" s="207">
        <f>SUM(BD92:BD112)</f>
        <v>0</v>
      </c>
      <c r="BE113" s="207">
        <f>SUM(BE92:BE112)</f>
        <v>0</v>
      </c>
    </row>
    <row r="114" spans="1:104" x14ac:dyDescent="0.2">
      <c r="A114" s="185" t="s">
        <v>72</v>
      </c>
      <c r="B114" s="186" t="s">
        <v>281</v>
      </c>
      <c r="C114" s="187" t="s">
        <v>282</v>
      </c>
      <c r="D114" s="188"/>
      <c r="E114" s="189"/>
      <c r="F114" s="189"/>
      <c r="G114" s="190"/>
      <c r="H114" s="191"/>
      <c r="I114" s="191"/>
      <c r="O114" s="192">
        <v>1</v>
      </c>
    </row>
    <row r="115" spans="1:104" x14ac:dyDescent="0.2">
      <c r="A115" s="193">
        <v>88</v>
      </c>
      <c r="B115" s="194" t="s">
        <v>283</v>
      </c>
      <c r="C115" s="195" t="s">
        <v>284</v>
      </c>
      <c r="D115" s="196" t="s">
        <v>209</v>
      </c>
      <c r="E115" s="197">
        <v>1</v>
      </c>
      <c r="F115" s="197">
        <v>0</v>
      </c>
      <c r="G115" s="198">
        <f>E115*F115</f>
        <v>0</v>
      </c>
      <c r="O115" s="192">
        <v>2</v>
      </c>
      <c r="AA115" s="166">
        <v>1</v>
      </c>
      <c r="AB115" s="166">
        <v>7</v>
      </c>
      <c r="AC115" s="166">
        <v>7</v>
      </c>
      <c r="AZ115" s="166">
        <v>2</v>
      </c>
      <c r="BA115" s="166">
        <f>IF(AZ115=1,G115,0)</f>
        <v>0</v>
      </c>
      <c r="BB115" s="166">
        <f>IF(AZ115=2,G115,0)</f>
        <v>0</v>
      </c>
      <c r="BC115" s="166">
        <f>IF(AZ115=3,G115,0)</f>
        <v>0</v>
      </c>
      <c r="BD115" s="166">
        <f>IF(AZ115=4,G115,0)</f>
        <v>0</v>
      </c>
      <c r="BE115" s="166">
        <f>IF(AZ115=5,G115,0)</f>
        <v>0</v>
      </c>
      <c r="CA115" s="199">
        <v>1</v>
      </c>
      <c r="CB115" s="199">
        <v>7</v>
      </c>
      <c r="CZ115" s="166">
        <v>0</v>
      </c>
    </row>
    <row r="116" spans="1:104" x14ac:dyDescent="0.2">
      <c r="A116" s="193">
        <v>89</v>
      </c>
      <c r="B116" s="194" t="s">
        <v>285</v>
      </c>
      <c r="C116" s="195" t="s">
        <v>286</v>
      </c>
      <c r="D116" s="196" t="s">
        <v>107</v>
      </c>
      <c r="E116" s="197">
        <v>1</v>
      </c>
      <c r="F116" s="197">
        <v>0</v>
      </c>
      <c r="G116" s="198">
        <f>E116*F116</f>
        <v>0</v>
      </c>
      <c r="O116" s="192">
        <v>2</v>
      </c>
      <c r="AA116" s="166">
        <v>12</v>
      </c>
      <c r="AB116" s="166">
        <v>0</v>
      </c>
      <c r="AC116" s="166">
        <v>109</v>
      </c>
      <c r="AZ116" s="166">
        <v>2</v>
      </c>
      <c r="BA116" s="166">
        <f>IF(AZ116=1,G116,0)</f>
        <v>0</v>
      </c>
      <c r="BB116" s="166">
        <f>IF(AZ116=2,G116,0)</f>
        <v>0</v>
      </c>
      <c r="BC116" s="166">
        <f>IF(AZ116=3,G116,0)</f>
        <v>0</v>
      </c>
      <c r="BD116" s="166">
        <f>IF(AZ116=4,G116,0)</f>
        <v>0</v>
      </c>
      <c r="BE116" s="166">
        <f>IF(AZ116=5,G116,0)</f>
        <v>0</v>
      </c>
      <c r="CA116" s="199">
        <v>12</v>
      </c>
      <c r="CB116" s="199">
        <v>0</v>
      </c>
      <c r="CZ116" s="166">
        <v>0</v>
      </c>
    </row>
    <row r="117" spans="1:104" x14ac:dyDescent="0.2">
      <c r="A117" s="193">
        <v>90</v>
      </c>
      <c r="B117" s="194" t="s">
        <v>287</v>
      </c>
      <c r="C117" s="195" t="s">
        <v>288</v>
      </c>
      <c r="D117" s="196" t="s">
        <v>61</v>
      </c>
      <c r="E117" s="197">
        <v>219.83</v>
      </c>
      <c r="F117" s="197">
        <v>0</v>
      </c>
      <c r="G117" s="198">
        <f>E117*F117</f>
        <v>0</v>
      </c>
      <c r="O117" s="192">
        <v>2</v>
      </c>
      <c r="AA117" s="166">
        <v>1</v>
      </c>
      <c r="AB117" s="166">
        <v>7</v>
      </c>
      <c r="AC117" s="166">
        <v>7</v>
      </c>
      <c r="AZ117" s="166">
        <v>2</v>
      </c>
      <c r="BA117" s="166">
        <f>IF(AZ117=1,G117,0)</f>
        <v>0</v>
      </c>
      <c r="BB117" s="166">
        <f>IF(AZ117=2,G117,0)</f>
        <v>0</v>
      </c>
      <c r="BC117" s="166">
        <f>IF(AZ117=3,G117,0)</f>
        <v>0</v>
      </c>
      <c r="BD117" s="166">
        <f>IF(AZ117=4,G117,0)</f>
        <v>0</v>
      </c>
      <c r="BE117" s="166">
        <f>IF(AZ117=5,G117,0)</f>
        <v>0</v>
      </c>
      <c r="CA117" s="199">
        <v>1</v>
      </c>
      <c r="CB117" s="199">
        <v>7</v>
      </c>
      <c r="CZ117" s="166">
        <v>0</v>
      </c>
    </row>
    <row r="118" spans="1:104" x14ac:dyDescent="0.2">
      <c r="A118" s="200"/>
      <c r="B118" s="201" t="s">
        <v>75</v>
      </c>
      <c r="C118" s="202" t="str">
        <f>CONCATENATE(B114," ",C114)</f>
        <v>732 Strojovny</v>
      </c>
      <c r="D118" s="203"/>
      <c r="E118" s="204"/>
      <c r="F118" s="205"/>
      <c r="G118" s="206">
        <f>SUM(G114:G117)</f>
        <v>0</v>
      </c>
      <c r="O118" s="192">
        <v>4</v>
      </c>
      <c r="BA118" s="207">
        <f>SUM(BA114:BA117)</f>
        <v>0</v>
      </c>
      <c r="BB118" s="207">
        <f>SUM(BB114:BB117)</f>
        <v>0</v>
      </c>
      <c r="BC118" s="207">
        <f>SUM(BC114:BC117)</f>
        <v>0</v>
      </c>
      <c r="BD118" s="207">
        <f>SUM(BD114:BD117)</f>
        <v>0</v>
      </c>
      <c r="BE118" s="207">
        <f>SUM(BE114:BE117)</f>
        <v>0</v>
      </c>
    </row>
    <row r="119" spans="1:104" x14ac:dyDescent="0.2">
      <c r="A119" s="185" t="s">
        <v>72</v>
      </c>
      <c r="B119" s="186" t="s">
        <v>289</v>
      </c>
      <c r="C119" s="187" t="s">
        <v>290</v>
      </c>
      <c r="D119" s="188"/>
      <c r="E119" s="189"/>
      <c r="F119" s="189"/>
      <c r="G119" s="190"/>
      <c r="H119" s="191"/>
      <c r="I119" s="191"/>
      <c r="O119" s="192">
        <v>1</v>
      </c>
    </row>
    <row r="120" spans="1:104" x14ac:dyDescent="0.2">
      <c r="A120" s="193">
        <v>91</v>
      </c>
      <c r="B120" s="194" t="s">
        <v>291</v>
      </c>
      <c r="C120" s="195" t="s">
        <v>292</v>
      </c>
      <c r="D120" s="196" t="s">
        <v>293</v>
      </c>
      <c r="E120" s="197">
        <v>45</v>
      </c>
      <c r="F120" s="197">
        <v>0</v>
      </c>
      <c r="G120" s="198">
        <f>E120*F120</f>
        <v>0</v>
      </c>
      <c r="O120" s="192">
        <v>2</v>
      </c>
      <c r="AA120" s="166">
        <v>12</v>
      </c>
      <c r="AB120" s="166">
        <v>0</v>
      </c>
      <c r="AC120" s="166">
        <v>111</v>
      </c>
      <c r="AZ120" s="166">
        <v>2</v>
      </c>
      <c r="BA120" s="166">
        <f>IF(AZ120=1,G120,0)</f>
        <v>0</v>
      </c>
      <c r="BB120" s="166">
        <f>IF(AZ120=2,G120,0)</f>
        <v>0</v>
      </c>
      <c r="BC120" s="166">
        <f>IF(AZ120=3,G120,0)</f>
        <v>0</v>
      </c>
      <c r="BD120" s="166">
        <f>IF(AZ120=4,G120,0)</f>
        <v>0</v>
      </c>
      <c r="BE120" s="166">
        <f>IF(AZ120=5,G120,0)</f>
        <v>0</v>
      </c>
      <c r="CA120" s="199">
        <v>12</v>
      </c>
      <c r="CB120" s="199">
        <v>0</v>
      </c>
      <c r="CZ120" s="166">
        <v>0</v>
      </c>
    </row>
    <row r="121" spans="1:104" x14ac:dyDescent="0.2">
      <c r="A121" s="193">
        <v>92</v>
      </c>
      <c r="B121" s="194" t="s">
        <v>294</v>
      </c>
      <c r="C121" s="195" t="s">
        <v>295</v>
      </c>
      <c r="D121" s="196" t="s">
        <v>293</v>
      </c>
      <c r="E121" s="197">
        <v>45</v>
      </c>
      <c r="F121" s="197">
        <v>0</v>
      </c>
      <c r="G121" s="198">
        <f>E121*F121</f>
        <v>0</v>
      </c>
      <c r="O121" s="192">
        <v>2</v>
      </c>
      <c r="AA121" s="166">
        <v>1</v>
      </c>
      <c r="AB121" s="166">
        <v>7</v>
      </c>
      <c r="AC121" s="166">
        <v>7</v>
      </c>
      <c r="AZ121" s="166">
        <v>2</v>
      </c>
      <c r="BA121" s="166">
        <f>IF(AZ121=1,G121,0)</f>
        <v>0</v>
      </c>
      <c r="BB121" s="166">
        <f>IF(AZ121=2,G121,0)</f>
        <v>0</v>
      </c>
      <c r="BC121" s="166">
        <f>IF(AZ121=3,G121,0)</f>
        <v>0</v>
      </c>
      <c r="BD121" s="166">
        <f>IF(AZ121=4,G121,0)</f>
        <v>0</v>
      </c>
      <c r="BE121" s="166">
        <f>IF(AZ121=5,G121,0)</f>
        <v>0</v>
      </c>
      <c r="CA121" s="199">
        <v>1</v>
      </c>
      <c r="CB121" s="199">
        <v>7</v>
      </c>
      <c r="CZ121" s="166">
        <v>0</v>
      </c>
    </row>
    <row r="122" spans="1:104" x14ac:dyDescent="0.2">
      <c r="A122" s="193">
        <v>93</v>
      </c>
      <c r="B122" s="194" t="s">
        <v>296</v>
      </c>
      <c r="C122" s="195" t="s">
        <v>297</v>
      </c>
      <c r="D122" s="196" t="s">
        <v>61</v>
      </c>
      <c r="E122" s="197">
        <v>118.935</v>
      </c>
      <c r="F122" s="197">
        <v>0</v>
      </c>
      <c r="G122" s="198">
        <f>E122*F122</f>
        <v>0</v>
      </c>
      <c r="O122" s="192">
        <v>2</v>
      </c>
      <c r="AA122" s="166">
        <v>1</v>
      </c>
      <c r="AB122" s="166">
        <v>7</v>
      </c>
      <c r="AC122" s="166">
        <v>7</v>
      </c>
      <c r="AZ122" s="166">
        <v>2</v>
      </c>
      <c r="BA122" s="166">
        <f>IF(AZ122=1,G122,0)</f>
        <v>0</v>
      </c>
      <c r="BB122" s="166">
        <f>IF(AZ122=2,G122,0)</f>
        <v>0</v>
      </c>
      <c r="BC122" s="166">
        <f>IF(AZ122=3,G122,0)</f>
        <v>0</v>
      </c>
      <c r="BD122" s="166">
        <f>IF(AZ122=4,G122,0)</f>
        <v>0</v>
      </c>
      <c r="BE122" s="166">
        <f>IF(AZ122=5,G122,0)</f>
        <v>0</v>
      </c>
      <c r="CA122" s="199">
        <v>1</v>
      </c>
      <c r="CB122" s="199">
        <v>7</v>
      </c>
      <c r="CZ122" s="166">
        <v>0</v>
      </c>
    </row>
    <row r="123" spans="1:104" x14ac:dyDescent="0.2">
      <c r="A123" s="200"/>
      <c r="B123" s="201" t="s">
        <v>75</v>
      </c>
      <c r="C123" s="202" t="str">
        <f>CONCATENATE(B119," ",C119)</f>
        <v>767 Konstrukce zámečnické</v>
      </c>
      <c r="D123" s="203"/>
      <c r="E123" s="204"/>
      <c r="F123" s="205"/>
      <c r="G123" s="206">
        <f>SUM(G119:G122)</f>
        <v>0</v>
      </c>
      <c r="O123" s="192">
        <v>4</v>
      </c>
      <c r="BA123" s="207">
        <f>SUM(BA119:BA122)</f>
        <v>0</v>
      </c>
      <c r="BB123" s="207">
        <f>SUM(BB119:BB122)</f>
        <v>0</v>
      </c>
      <c r="BC123" s="207">
        <f>SUM(BC119:BC122)</f>
        <v>0</v>
      </c>
      <c r="BD123" s="207">
        <f>SUM(BD119:BD122)</f>
        <v>0</v>
      </c>
      <c r="BE123" s="207">
        <f>SUM(BE119:BE122)</f>
        <v>0</v>
      </c>
    </row>
    <row r="124" spans="1:104" x14ac:dyDescent="0.2">
      <c r="A124" s="185" t="s">
        <v>72</v>
      </c>
      <c r="B124" s="186" t="s">
        <v>298</v>
      </c>
      <c r="C124" s="187" t="s">
        <v>299</v>
      </c>
      <c r="D124" s="188"/>
      <c r="E124" s="189"/>
      <c r="F124" s="189"/>
      <c r="G124" s="190"/>
      <c r="H124" s="191"/>
      <c r="I124" s="191"/>
      <c r="O124" s="192">
        <v>1</v>
      </c>
    </row>
    <row r="125" spans="1:104" x14ac:dyDescent="0.2">
      <c r="A125" s="193">
        <v>94</v>
      </c>
      <c r="B125" s="194" t="s">
        <v>300</v>
      </c>
      <c r="C125" s="195" t="s">
        <v>301</v>
      </c>
      <c r="D125" s="196" t="s">
        <v>302</v>
      </c>
      <c r="E125" s="197">
        <v>6</v>
      </c>
      <c r="F125" s="197">
        <v>0</v>
      </c>
      <c r="G125" s="198">
        <f>E125*F125</f>
        <v>0</v>
      </c>
      <c r="O125" s="192">
        <v>2</v>
      </c>
      <c r="AA125" s="166">
        <v>1</v>
      </c>
      <c r="AB125" s="166">
        <v>7</v>
      </c>
      <c r="AC125" s="166">
        <v>7</v>
      </c>
      <c r="AZ125" s="166">
        <v>2</v>
      </c>
      <c r="BA125" s="166">
        <f>IF(AZ125=1,G125,0)</f>
        <v>0</v>
      </c>
      <c r="BB125" s="166">
        <f>IF(AZ125=2,G125,0)</f>
        <v>0</v>
      </c>
      <c r="BC125" s="166">
        <f>IF(AZ125=3,G125,0)</f>
        <v>0</v>
      </c>
      <c r="BD125" s="166">
        <f>IF(AZ125=4,G125,0)</f>
        <v>0</v>
      </c>
      <c r="BE125" s="166">
        <f>IF(AZ125=5,G125,0)</f>
        <v>0</v>
      </c>
      <c r="CA125" s="199">
        <v>1</v>
      </c>
      <c r="CB125" s="199">
        <v>7</v>
      </c>
      <c r="CZ125" s="166">
        <v>0</v>
      </c>
    </row>
    <row r="126" spans="1:104" x14ac:dyDescent="0.2">
      <c r="A126" s="193">
        <v>95</v>
      </c>
      <c r="B126" s="194" t="s">
        <v>303</v>
      </c>
      <c r="C126" s="195" t="s">
        <v>304</v>
      </c>
      <c r="D126" s="196" t="s">
        <v>302</v>
      </c>
      <c r="E126" s="197">
        <v>24</v>
      </c>
      <c r="F126" s="197">
        <v>0</v>
      </c>
      <c r="G126" s="198">
        <f>E126*F126</f>
        <v>0</v>
      </c>
      <c r="O126" s="192">
        <v>2</v>
      </c>
      <c r="AA126" s="166">
        <v>1</v>
      </c>
      <c r="AB126" s="166">
        <v>7</v>
      </c>
      <c r="AC126" s="166">
        <v>7</v>
      </c>
      <c r="AZ126" s="166">
        <v>2</v>
      </c>
      <c r="BA126" s="166">
        <f>IF(AZ126=1,G126,0)</f>
        <v>0</v>
      </c>
      <c r="BB126" s="166">
        <f>IF(AZ126=2,G126,0)</f>
        <v>0</v>
      </c>
      <c r="BC126" s="166">
        <f>IF(AZ126=3,G126,0)</f>
        <v>0</v>
      </c>
      <c r="BD126" s="166">
        <f>IF(AZ126=4,G126,0)</f>
        <v>0</v>
      </c>
      <c r="BE126" s="166">
        <f>IF(AZ126=5,G126,0)</f>
        <v>0</v>
      </c>
      <c r="CA126" s="199">
        <v>1</v>
      </c>
      <c r="CB126" s="199">
        <v>7</v>
      </c>
      <c r="CZ126" s="166">
        <v>0</v>
      </c>
    </row>
    <row r="127" spans="1:104" x14ac:dyDescent="0.2">
      <c r="A127" s="200"/>
      <c r="B127" s="201" t="s">
        <v>75</v>
      </c>
      <c r="C127" s="202" t="str">
        <f>CONCATENATE(B124," ",C124)</f>
        <v>990 Ostatní náklady</v>
      </c>
      <c r="D127" s="203"/>
      <c r="E127" s="204"/>
      <c r="F127" s="205"/>
      <c r="G127" s="206">
        <f>SUM(G124:G126)</f>
        <v>0</v>
      </c>
      <c r="O127" s="192">
        <v>4</v>
      </c>
      <c r="BA127" s="207">
        <f>SUM(BA124:BA126)</f>
        <v>0</v>
      </c>
      <c r="BB127" s="207">
        <f>SUM(BB124:BB126)</f>
        <v>0</v>
      </c>
      <c r="BC127" s="207">
        <f>SUM(BC124:BC126)</f>
        <v>0</v>
      </c>
      <c r="BD127" s="207">
        <f>SUM(BD124:BD126)</f>
        <v>0</v>
      </c>
      <c r="BE127" s="207">
        <f>SUM(BE124:BE126)</f>
        <v>0</v>
      </c>
    </row>
    <row r="128" spans="1:104" x14ac:dyDescent="0.2">
      <c r="E128" s="166"/>
    </row>
    <row r="129" spans="5:5" x14ac:dyDescent="0.2">
      <c r="E129" s="166"/>
    </row>
    <row r="130" spans="5:5" x14ac:dyDescent="0.2">
      <c r="E130" s="166"/>
    </row>
    <row r="131" spans="5:5" x14ac:dyDescent="0.2">
      <c r="E131" s="166"/>
    </row>
    <row r="132" spans="5:5" x14ac:dyDescent="0.2">
      <c r="E132" s="166"/>
    </row>
    <row r="133" spans="5:5" x14ac:dyDescent="0.2">
      <c r="E133" s="166"/>
    </row>
    <row r="134" spans="5:5" x14ac:dyDescent="0.2">
      <c r="E134" s="166"/>
    </row>
    <row r="135" spans="5:5" x14ac:dyDescent="0.2">
      <c r="E135" s="166"/>
    </row>
    <row r="136" spans="5:5" x14ac:dyDescent="0.2">
      <c r="E136" s="166"/>
    </row>
    <row r="137" spans="5:5" x14ac:dyDescent="0.2">
      <c r="E137" s="166"/>
    </row>
    <row r="138" spans="5:5" x14ac:dyDescent="0.2">
      <c r="E138" s="166"/>
    </row>
    <row r="139" spans="5:5" x14ac:dyDescent="0.2">
      <c r="E139" s="166"/>
    </row>
    <row r="140" spans="5:5" x14ac:dyDescent="0.2">
      <c r="E140" s="166"/>
    </row>
    <row r="141" spans="5:5" x14ac:dyDescent="0.2">
      <c r="E141" s="166"/>
    </row>
    <row r="142" spans="5:5" x14ac:dyDescent="0.2">
      <c r="E142" s="166"/>
    </row>
    <row r="143" spans="5:5" x14ac:dyDescent="0.2">
      <c r="E143" s="166"/>
    </row>
    <row r="144" spans="5:5" x14ac:dyDescent="0.2">
      <c r="E144" s="166"/>
    </row>
    <row r="145" spans="1:7" x14ac:dyDescent="0.2">
      <c r="E145" s="166"/>
    </row>
    <row r="146" spans="1:7" x14ac:dyDescent="0.2">
      <c r="E146" s="166"/>
    </row>
    <row r="147" spans="1:7" x14ac:dyDescent="0.2">
      <c r="E147" s="166"/>
    </row>
    <row r="148" spans="1:7" x14ac:dyDescent="0.2">
      <c r="E148" s="166"/>
    </row>
    <row r="149" spans="1:7" x14ac:dyDescent="0.2">
      <c r="E149" s="166"/>
    </row>
    <row r="150" spans="1:7" x14ac:dyDescent="0.2">
      <c r="E150" s="166"/>
    </row>
    <row r="151" spans="1:7" x14ac:dyDescent="0.2">
      <c r="A151" s="208"/>
      <c r="B151" s="208"/>
      <c r="C151" s="208"/>
      <c r="D151" s="208"/>
      <c r="E151" s="208"/>
      <c r="F151" s="208"/>
      <c r="G151" s="208"/>
    </row>
    <row r="152" spans="1:7" x14ac:dyDescent="0.2">
      <c r="A152" s="208"/>
      <c r="B152" s="208"/>
      <c r="C152" s="208"/>
      <c r="D152" s="208"/>
      <c r="E152" s="208"/>
      <c r="F152" s="208"/>
      <c r="G152" s="208"/>
    </row>
    <row r="153" spans="1:7" x14ac:dyDescent="0.2">
      <c r="A153" s="208"/>
      <c r="B153" s="208"/>
      <c r="C153" s="208"/>
      <c r="D153" s="208"/>
      <c r="E153" s="208"/>
      <c r="F153" s="208"/>
      <c r="G153" s="208"/>
    </row>
    <row r="154" spans="1:7" x14ac:dyDescent="0.2">
      <c r="A154" s="208"/>
      <c r="B154" s="208"/>
      <c r="C154" s="208"/>
      <c r="D154" s="208"/>
      <c r="E154" s="208"/>
      <c r="F154" s="208"/>
      <c r="G154" s="208"/>
    </row>
    <row r="155" spans="1:7" x14ac:dyDescent="0.2">
      <c r="E155" s="166"/>
    </row>
    <row r="156" spans="1:7" x14ac:dyDescent="0.2">
      <c r="E156" s="166"/>
    </row>
    <row r="157" spans="1:7" x14ac:dyDescent="0.2">
      <c r="E157" s="166"/>
    </row>
    <row r="158" spans="1:7" x14ac:dyDescent="0.2">
      <c r="E158" s="166"/>
    </row>
    <row r="159" spans="1:7" x14ac:dyDescent="0.2">
      <c r="E159" s="166"/>
    </row>
    <row r="160" spans="1:7" x14ac:dyDescent="0.2">
      <c r="E160" s="166"/>
    </row>
    <row r="161" spans="5:5" x14ac:dyDescent="0.2">
      <c r="E161" s="166"/>
    </row>
    <row r="162" spans="5:5" x14ac:dyDescent="0.2">
      <c r="E162" s="166"/>
    </row>
    <row r="163" spans="5:5" x14ac:dyDescent="0.2">
      <c r="E163" s="166"/>
    </row>
    <row r="164" spans="5:5" x14ac:dyDescent="0.2">
      <c r="E164" s="166"/>
    </row>
    <row r="165" spans="5:5" x14ac:dyDescent="0.2">
      <c r="E165" s="166"/>
    </row>
    <row r="166" spans="5:5" x14ac:dyDescent="0.2">
      <c r="E166" s="166"/>
    </row>
    <row r="167" spans="5:5" x14ac:dyDescent="0.2">
      <c r="E167" s="166"/>
    </row>
    <row r="168" spans="5:5" x14ac:dyDescent="0.2">
      <c r="E168" s="166"/>
    </row>
    <row r="169" spans="5:5" x14ac:dyDescent="0.2">
      <c r="E169" s="166"/>
    </row>
    <row r="170" spans="5:5" x14ac:dyDescent="0.2">
      <c r="E170" s="166"/>
    </row>
    <row r="171" spans="5:5" x14ac:dyDescent="0.2">
      <c r="E171" s="166"/>
    </row>
    <row r="172" spans="5:5" x14ac:dyDescent="0.2">
      <c r="E172" s="166"/>
    </row>
    <row r="173" spans="5:5" x14ac:dyDescent="0.2">
      <c r="E173" s="166"/>
    </row>
    <row r="174" spans="5:5" x14ac:dyDescent="0.2">
      <c r="E174" s="166"/>
    </row>
    <row r="175" spans="5:5" x14ac:dyDescent="0.2">
      <c r="E175" s="166"/>
    </row>
    <row r="176" spans="5:5" x14ac:dyDescent="0.2">
      <c r="E176" s="166"/>
    </row>
    <row r="177" spans="1:7" x14ac:dyDescent="0.2">
      <c r="E177" s="166"/>
    </row>
    <row r="178" spans="1:7" x14ac:dyDescent="0.2">
      <c r="E178" s="166"/>
    </row>
    <row r="179" spans="1:7" x14ac:dyDescent="0.2">
      <c r="E179" s="166"/>
    </row>
    <row r="180" spans="1:7" x14ac:dyDescent="0.2">
      <c r="E180" s="166"/>
    </row>
    <row r="181" spans="1:7" x14ac:dyDescent="0.2">
      <c r="E181" s="166"/>
    </row>
    <row r="182" spans="1:7" x14ac:dyDescent="0.2">
      <c r="E182" s="166"/>
    </row>
    <row r="183" spans="1:7" x14ac:dyDescent="0.2">
      <c r="E183" s="166"/>
    </row>
    <row r="184" spans="1:7" x14ac:dyDescent="0.2">
      <c r="E184" s="166"/>
    </row>
    <row r="185" spans="1:7" x14ac:dyDescent="0.2">
      <c r="E185" s="166"/>
    </row>
    <row r="186" spans="1:7" x14ac:dyDescent="0.2">
      <c r="A186" s="209"/>
      <c r="B186" s="209"/>
    </row>
    <row r="187" spans="1:7" x14ac:dyDescent="0.2">
      <c r="A187" s="208"/>
      <c r="B187" s="208"/>
      <c r="C187" s="211"/>
      <c r="D187" s="211"/>
      <c r="E187" s="212"/>
      <c r="F187" s="211"/>
      <c r="G187" s="213"/>
    </row>
    <row r="188" spans="1:7" x14ac:dyDescent="0.2">
      <c r="A188" s="214"/>
      <c r="B188" s="214"/>
      <c r="C188" s="208"/>
      <c r="D188" s="208"/>
      <c r="E188" s="215"/>
      <c r="F188" s="208"/>
      <c r="G188" s="208"/>
    </row>
    <row r="189" spans="1:7" x14ac:dyDescent="0.2">
      <c r="A189" s="208"/>
      <c r="B189" s="208"/>
      <c r="C189" s="208"/>
      <c r="D189" s="208"/>
      <c r="E189" s="215"/>
      <c r="F189" s="208"/>
      <c r="G189" s="208"/>
    </row>
    <row r="190" spans="1:7" x14ac:dyDescent="0.2">
      <c r="A190" s="208"/>
      <c r="B190" s="208"/>
      <c r="C190" s="208"/>
      <c r="D190" s="208"/>
      <c r="E190" s="215"/>
      <c r="F190" s="208"/>
      <c r="G190" s="208"/>
    </row>
    <row r="191" spans="1:7" x14ac:dyDescent="0.2">
      <c r="A191" s="208"/>
      <c r="B191" s="208"/>
      <c r="C191" s="208"/>
      <c r="D191" s="208"/>
      <c r="E191" s="215"/>
      <c r="F191" s="208"/>
      <c r="G191" s="208"/>
    </row>
    <row r="192" spans="1:7" x14ac:dyDescent="0.2">
      <c r="A192" s="208"/>
      <c r="B192" s="208"/>
      <c r="C192" s="208"/>
      <c r="D192" s="208"/>
      <c r="E192" s="215"/>
      <c r="F192" s="208"/>
      <c r="G192" s="208"/>
    </row>
    <row r="193" spans="1:7" x14ac:dyDescent="0.2">
      <c r="A193" s="208"/>
      <c r="B193" s="208"/>
      <c r="C193" s="208"/>
      <c r="D193" s="208"/>
      <c r="E193" s="215"/>
      <c r="F193" s="208"/>
      <c r="G193" s="208"/>
    </row>
    <row r="194" spans="1:7" x14ac:dyDescent="0.2">
      <c r="A194" s="208"/>
      <c r="B194" s="208"/>
      <c r="C194" s="208"/>
      <c r="D194" s="208"/>
      <c r="E194" s="215"/>
      <c r="F194" s="208"/>
      <c r="G194" s="208"/>
    </row>
    <row r="195" spans="1:7" x14ac:dyDescent="0.2">
      <c r="A195" s="208"/>
      <c r="B195" s="208"/>
      <c r="C195" s="208"/>
      <c r="D195" s="208"/>
      <c r="E195" s="215"/>
      <c r="F195" s="208"/>
      <c r="G195" s="208"/>
    </row>
    <row r="196" spans="1:7" x14ac:dyDescent="0.2">
      <c r="A196" s="208"/>
      <c r="B196" s="208"/>
      <c r="C196" s="208"/>
      <c r="D196" s="208"/>
      <c r="E196" s="215"/>
      <c r="F196" s="208"/>
      <c r="G196" s="208"/>
    </row>
    <row r="197" spans="1:7" x14ac:dyDescent="0.2">
      <c r="A197" s="208"/>
      <c r="B197" s="208"/>
      <c r="C197" s="208"/>
      <c r="D197" s="208"/>
      <c r="E197" s="215"/>
      <c r="F197" s="208"/>
      <c r="G197" s="208"/>
    </row>
    <row r="198" spans="1:7" x14ac:dyDescent="0.2">
      <c r="A198" s="208"/>
      <c r="B198" s="208"/>
      <c r="C198" s="208"/>
      <c r="D198" s="208"/>
      <c r="E198" s="215"/>
      <c r="F198" s="208"/>
      <c r="G198" s="208"/>
    </row>
    <row r="199" spans="1:7" x14ac:dyDescent="0.2">
      <c r="A199" s="208"/>
      <c r="B199" s="208"/>
      <c r="C199" s="208"/>
      <c r="D199" s="208"/>
      <c r="E199" s="215"/>
      <c r="F199" s="208"/>
      <c r="G199" s="208"/>
    </row>
    <row r="200" spans="1:7" x14ac:dyDescent="0.2">
      <c r="A200" s="208"/>
      <c r="B200" s="208"/>
      <c r="C200" s="208"/>
      <c r="D200" s="208"/>
      <c r="E200" s="215"/>
      <c r="F200" s="208"/>
      <c r="G200" s="20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dcterms:created xsi:type="dcterms:W3CDTF">2020-02-24T07:05:38Z</dcterms:created>
  <dcterms:modified xsi:type="dcterms:W3CDTF">2020-02-24T07:06:31Z</dcterms:modified>
</cp:coreProperties>
</file>