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bitanzl\Documents\Rozpočty 2021\Bazalka\"/>
    </mc:Choice>
  </mc:AlternateContent>
  <xr:revisionPtr revIDLastSave="0" documentId="8_{5E030A11-7E97-4A69-A2AA-5FFA293C5FDC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  <sheet name="1 4 Pol" sheetId="15" r:id="rId7"/>
    <sheet name="3 1 Pol" sheetId="16" r:id="rId8"/>
    <sheet name="4 1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_xlnm.Print_Titles" localSheetId="6">'1 4 Pol'!$1:$7</definedName>
    <definedName name="_xlnm.Print_Titles" localSheetId="7">'3 1 Pol'!$1:$7</definedName>
    <definedName name="_xlnm.Print_Titles" localSheetId="8">'4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Pol'!$A$1:$X$785</definedName>
    <definedName name="_xlnm.Print_Area" localSheetId="4">'1 2 Pol'!$A$1:$X$118</definedName>
    <definedName name="_xlnm.Print_Area" localSheetId="5">'1 3 Pol'!$A$1:$X$103</definedName>
    <definedName name="_xlnm.Print_Area" localSheetId="6">'1 4 Pol'!$A$1:$X$70</definedName>
    <definedName name="_xlnm.Print_Area" localSheetId="7">'3 1 Pol'!$A$1:$X$142</definedName>
    <definedName name="_xlnm.Print_Area" localSheetId="8">'4 1 Pol'!$A$1:$X$38</definedName>
    <definedName name="_xlnm.Print_Area" localSheetId="1">Stavba!$A$1:$J$110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9" i="1" l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H48" i="1" s="1"/>
  <c r="I48" i="1" s="1"/>
  <c r="F48" i="1"/>
  <c r="G47" i="1"/>
  <c r="F47" i="1"/>
  <c r="G46" i="1"/>
  <c r="H46" i="1" s="1"/>
  <c r="I46" i="1" s="1"/>
  <c r="F46" i="1"/>
  <c r="G45" i="1"/>
  <c r="F45" i="1"/>
  <c r="G44" i="1"/>
  <c r="F44" i="1"/>
  <c r="G43" i="1"/>
  <c r="F43" i="1"/>
  <c r="G42" i="1"/>
  <c r="F42" i="1"/>
  <c r="G41" i="1"/>
  <c r="F41" i="1"/>
  <c r="G40" i="1"/>
  <c r="H40" i="1" s="1"/>
  <c r="I40" i="1" s="1"/>
  <c r="F40" i="1"/>
  <c r="G39" i="1"/>
  <c r="F39" i="1"/>
  <c r="G28" i="17"/>
  <c r="G9" i="17"/>
  <c r="G8" i="17" s="1"/>
  <c r="I9" i="17"/>
  <c r="K9" i="17"/>
  <c r="K8" i="17" s="1"/>
  <c r="O9" i="17"/>
  <c r="O8" i="17" s="1"/>
  <c r="Q9" i="17"/>
  <c r="Q8" i="17" s="1"/>
  <c r="V9" i="17"/>
  <c r="V8" i="17" s="1"/>
  <c r="G10" i="17"/>
  <c r="I10" i="17"/>
  <c r="I8" i="17" s="1"/>
  <c r="K10" i="17"/>
  <c r="M10" i="17"/>
  <c r="O10" i="17"/>
  <c r="Q10" i="17"/>
  <c r="V10" i="17"/>
  <c r="G12" i="17"/>
  <c r="I12" i="17"/>
  <c r="I11" i="17" s="1"/>
  <c r="K12" i="17"/>
  <c r="K11" i="17" s="1"/>
  <c r="M12" i="17"/>
  <c r="O12" i="17"/>
  <c r="Q12" i="17"/>
  <c r="Q11" i="17" s="1"/>
  <c r="V12" i="17"/>
  <c r="G13" i="17"/>
  <c r="M13" i="17" s="1"/>
  <c r="I13" i="17"/>
  <c r="K13" i="17"/>
  <c r="O13" i="17"/>
  <c r="O11" i="17" s="1"/>
  <c r="Q13" i="17"/>
  <c r="V13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V11" i="17" s="1"/>
  <c r="G20" i="17"/>
  <c r="I20" i="17"/>
  <c r="K20" i="17"/>
  <c r="M20" i="17"/>
  <c r="O20" i="17"/>
  <c r="Q20" i="17"/>
  <c r="V20" i="17"/>
  <c r="O22" i="17"/>
  <c r="G23" i="17"/>
  <c r="G22" i="17" s="1"/>
  <c r="I23" i="17"/>
  <c r="I22" i="17" s="1"/>
  <c r="K23" i="17"/>
  <c r="M23" i="17"/>
  <c r="O23" i="17"/>
  <c r="Q23" i="17"/>
  <c r="Q22" i="17" s="1"/>
  <c r="V23" i="17"/>
  <c r="V22" i="17" s="1"/>
  <c r="G25" i="17"/>
  <c r="M25" i="17" s="1"/>
  <c r="I25" i="17"/>
  <c r="K25" i="17"/>
  <c r="K22" i="17" s="1"/>
  <c r="O25" i="17"/>
  <c r="Q25" i="17"/>
  <c r="V25" i="17"/>
  <c r="AF28" i="17"/>
  <c r="G132" i="16"/>
  <c r="G9" i="16"/>
  <c r="G8" i="16" s="1"/>
  <c r="I9" i="16"/>
  <c r="K9" i="16"/>
  <c r="K8" i="16" s="1"/>
  <c r="O9" i="16"/>
  <c r="O8" i="16" s="1"/>
  <c r="Q9" i="16"/>
  <c r="Q8" i="16" s="1"/>
  <c r="V9" i="16"/>
  <c r="V8" i="16" s="1"/>
  <c r="G10" i="16"/>
  <c r="I10" i="16"/>
  <c r="I8" i="16" s="1"/>
  <c r="K10" i="16"/>
  <c r="M10" i="16"/>
  <c r="O10" i="16"/>
  <c r="Q10" i="16"/>
  <c r="V10" i="16"/>
  <c r="G12" i="16"/>
  <c r="I12" i="16"/>
  <c r="I11" i="16" s="1"/>
  <c r="K12" i="16"/>
  <c r="K11" i="16" s="1"/>
  <c r="M12" i="16"/>
  <c r="O12" i="16"/>
  <c r="Q12" i="16"/>
  <c r="Q11" i="16" s="1"/>
  <c r="V12" i="16"/>
  <c r="G13" i="16"/>
  <c r="M13" i="16" s="1"/>
  <c r="I13" i="16"/>
  <c r="K13" i="16"/>
  <c r="O13" i="16"/>
  <c r="O11" i="16" s="1"/>
  <c r="Q13" i="16"/>
  <c r="V13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V11" i="16" s="1"/>
  <c r="Q21" i="16"/>
  <c r="G22" i="16"/>
  <c r="M22" i="16" s="1"/>
  <c r="I22" i="16"/>
  <c r="I21" i="16" s="1"/>
  <c r="K22" i="16"/>
  <c r="K21" i="16" s="1"/>
  <c r="O22" i="16"/>
  <c r="O21" i="16" s="1"/>
  <c r="Q22" i="16"/>
  <c r="V22" i="16"/>
  <c r="G24" i="16"/>
  <c r="G21" i="16" s="1"/>
  <c r="I24" i="16"/>
  <c r="K24" i="16"/>
  <c r="M24" i="16"/>
  <c r="O24" i="16"/>
  <c r="Q24" i="16"/>
  <c r="V24" i="16"/>
  <c r="V21" i="16" s="1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O26" i="16" s="1"/>
  <c r="Q27" i="16"/>
  <c r="V27" i="16"/>
  <c r="V26" i="16" s="1"/>
  <c r="G30" i="16"/>
  <c r="I30" i="16"/>
  <c r="K30" i="16"/>
  <c r="K26" i="16" s="1"/>
  <c r="M30" i="16"/>
  <c r="O30" i="16"/>
  <c r="Q30" i="16"/>
  <c r="Q26" i="16" s="1"/>
  <c r="V30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8" i="16"/>
  <c r="M38" i="16" s="1"/>
  <c r="I38" i="16"/>
  <c r="I26" i="16" s="1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K45" i="16"/>
  <c r="G46" i="16"/>
  <c r="M46" i="16" s="1"/>
  <c r="I46" i="16"/>
  <c r="I45" i="16" s="1"/>
  <c r="K46" i="16"/>
  <c r="O46" i="16"/>
  <c r="O45" i="16" s="1"/>
  <c r="Q46" i="16"/>
  <c r="Q45" i="16" s="1"/>
  <c r="V46" i="16"/>
  <c r="G47" i="16"/>
  <c r="M47" i="16" s="1"/>
  <c r="I47" i="16"/>
  <c r="K47" i="16"/>
  <c r="O47" i="16"/>
  <c r="Q47" i="16"/>
  <c r="V47" i="16"/>
  <c r="V45" i="16" s="1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4" i="16"/>
  <c r="M54" i="16" s="1"/>
  <c r="I54" i="16"/>
  <c r="I53" i="16" s="1"/>
  <c r="K54" i="16"/>
  <c r="O54" i="16"/>
  <c r="O53" i="16" s="1"/>
  <c r="Q54" i="16"/>
  <c r="Q53" i="16" s="1"/>
  <c r="V54" i="16"/>
  <c r="G55" i="16"/>
  <c r="M55" i="16" s="1"/>
  <c r="I55" i="16"/>
  <c r="K55" i="16"/>
  <c r="O55" i="16"/>
  <c r="Q55" i="16"/>
  <c r="V55" i="16"/>
  <c r="V53" i="16" s="1"/>
  <c r="G56" i="16"/>
  <c r="I56" i="16"/>
  <c r="K56" i="16"/>
  <c r="M56" i="16"/>
  <c r="O56" i="16"/>
  <c r="Q56" i="16"/>
  <c r="V56" i="16"/>
  <c r="G57" i="16"/>
  <c r="I57" i="16"/>
  <c r="K57" i="16"/>
  <c r="K53" i="16" s="1"/>
  <c r="M57" i="16"/>
  <c r="O57" i="16"/>
  <c r="Q57" i="16"/>
  <c r="V57" i="16"/>
  <c r="G58" i="16"/>
  <c r="I58" i="16"/>
  <c r="K58" i="16"/>
  <c r="M58" i="16"/>
  <c r="O58" i="16"/>
  <c r="Q58" i="16"/>
  <c r="V58" i="16"/>
  <c r="G60" i="16"/>
  <c r="M60" i="16" s="1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/>
  <c r="Q64" i="16"/>
  <c r="V64" i="16"/>
  <c r="G65" i="16"/>
  <c r="I65" i="16"/>
  <c r="I64" i="16" s="1"/>
  <c r="K65" i="16"/>
  <c r="K64" i="16" s="1"/>
  <c r="M65" i="16"/>
  <c r="O65" i="16"/>
  <c r="O64" i="16" s="1"/>
  <c r="Q65" i="16"/>
  <c r="V65" i="16"/>
  <c r="G67" i="16"/>
  <c r="G66" i="16" s="1"/>
  <c r="I67" i="16"/>
  <c r="K67" i="16"/>
  <c r="K66" i="16" s="1"/>
  <c r="O67" i="16"/>
  <c r="Q67" i="16"/>
  <c r="Q66" i="16" s="1"/>
  <c r="V67" i="16"/>
  <c r="V66" i="16" s="1"/>
  <c r="G68" i="16"/>
  <c r="M68" i="16" s="1"/>
  <c r="I68" i="16"/>
  <c r="I66" i="16" s="1"/>
  <c r="K68" i="16"/>
  <c r="O68" i="16"/>
  <c r="O66" i="16" s="1"/>
  <c r="Q68" i="16"/>
  <c r="V68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K71" i="16"/>
  <c r="O71" i="16"/>
  <c r="Q71" i="16"/>
  <c r="G72" i="16"/>
  <c r="G71" i="16" s="1"/>
  <c r="I72" i="16"/>
  <c r="I71" i="16" s="1"/>
  <c r="K72" i="16"/>
  <c r="M72" i="16"/>
  <c r="M71" i="16" s="1"/>
  <c r="O72" i="16"/>
  <c r="Q72" i="16"/>
  <c r="V72" i="16"/>
  <c r="V71" i="16" s="1"/>
  <c r="G73" i="16"/>
  <c r="K73" i="16"/>
  <c r="V73" i="16"/>
  <c r="G74" i="16"/>
  <c r="M74" i="16" s="1"/>
  <c r="M73" i="16" s="1"/>
  <c r="I74" i="16"/>
  <c r="I73" i="16" s="1"/>
  <c r="K74" i="16"/>
  <c r="O74" i="16"/>
  <c r="O73" i="16" s="1"/>
  <c r="Q74" i="16"/>
  <c r="Q73" i="16" s="1"/>
  <c r="V74" i="16"/>
  <c r="G76" i="16"/>
  <c r="I76" i="16"/>
  <c r="K76" i="16"/>
  <c r="K75" i="16" s="1"/>
  <c r="M76" i="16"/>
  <c r="O76" i="16"/>
  <c r="Q76" i="16"/>
  <c r="Q75" i="16" s="1"/>
  <c r="V76" i="16"/>
  <c r="G77" i="16"/>
  <c r="I77" i="16"/>
  <c r="I75" i="16" s="1"/>
  <c r="K77" i="16"/>
  <c r="M77" i="16"/>
  <c r="O77" i="16"/>
  <c r="O75" i="16" s="1"/>
  <c r="Q77" i="16"/>
  <c r="V77" i="16"/>
  <c r="G79" i="16"/>
  <c r="I79" i="16"/>
  <c r="K79" i="16"/>
  <c r="M79" i="16"/>
  <c r="O79" i="16"/>
  <c r="Q79" i="16"/>
  <c r="V79" i="16"/>
  <c r="G80" i="16"/>
  <c r="AE132" i="16" s="1"/>
  <c r="I80" i="16"/>
  <c r="K80" i="16"/>
  <c r="O80" i="16"/>
  <c r="Q80" i="16"/>
  <c r="V80" i="16"/>
  <c r="V75" i="16" s="1"/>
  <c r="G83" i="16"/>
  <c r="M83" i="16" s="1"/>
  <c r="M82" i="16" s="1"/>
  <c r="I83" i="16"/>
  <c r="K83" i="16"/>
  <c r="O83" i="16"/>
  <c r="O82" i="16" s="1"/>
  <c r="Q83" i="16"/>
  <c r="V83" i="16"/>
  <c r="V82" i="16" s="1"/>
  <c r="G84" i="16"/>
  <c r="I84" i="16"/>
  <c r="K84" i="16"/>
  <c r="K82" i="16" s="1"/>
  <c r="M84" i="16"/>
  <c r="O84" i="16"/>
  <c r="Q84" i="16"/>
  <c r="Q82" i="16" s="1"/>
  <c r="V84" i="16"/>
  <c r="G85" i="16"/>
  <c r="I85" i="16"/>
  <c r="K85" i="16"/>
  <c r="M85" i="16"/>
  <c r="O85" i="16"/>
  <c r="Q85" i="16"/>
  <c r="V85" i="16"/>
  <c r="G86" i="16"/>
  <c r="I86" i="16"/>
  <c r="I82" i="16" s="1"/>
  <c r="K86" i="16"/>
  <c r="M86" i="16"/>
  <c r="O86" i="16"/>
  <c r="Q86" i="16"/>
  <c r="V86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Q92" i="16"/>
  <c r="G93" i="16"/>
  <c r="I93" i="16"/>
  <c r="I92" i="16" s="1"/>
  <c r="K93" i="16"/>
  <c r="K92" i="16" s="1"/>
  <c r="M93" i="16"/>
  <c r="O93" i="16"/>
  <c r="O92" i="16" s="1"/>
  <c r="Q93" i="16"/>
  <c r="V93" i="16"/>
  <c r="G94" i="16"/>
  <c r="G92" i="16" s="1"/>
  <c r="I94" i="16"/>
  <c r="K94" i="16"/>
  <c r="M94" i="16"/>
  <c r="M92" i="16" s="1"/>
  <c r="O94" i="16"/>
  <c r="Q94" i="16"/>
  <c r="V94" i="16"/>
  <c r="V92" i="16" s="1"/>
  <c r="G95" i="16"/>
  <c r="M95" i="16" s="1"/>
  <c r="I95" i="16"/>
  <c r="K95" i="16"/>
  <c r="O95" i="16"/>
  <c r="Q95" i="16"/>
  <c r="V95" i="16"/>
  <c r="I96" i="16"/>
  <c r="G97" i="16"/>
  <c r="M97" i="16" s="1"/>
  <c r="M96" i="16" s="1"/>
  <c r="I97" i="16"/>
  <c r="K97" i="16"/>
  <c r="O97" i="16"/>
  <c r="O96" i="16" s="1"/>
  <c r="Q97" i="16"/>
  <c r="V97" i="16"/>
  <c r="V96" i="16" s="1"/>
  <c r="G98" i="16"/>
  <c r="I98" i="16"/>
  <c r="K98" i="16"/>
  <c r="K96" i="16" s="1"/>
  <c r="M98" i="16"/>
  <c r="O98" i="16"/>
  <c r="Q98" i="16"/>
  <c r="Q96" i="16" s="1"/>
  <c r="V98" i="16"/>
  <c r="O100" i="16"/>
  <c r="G101" i="16"/>
  <c r="G100" i="16" s="1"/>
  <c r="I101" i="16"/>
  <c r="I100" i="16" s="1"/>
  <c r="K101" i="16"/>
  <c r="M101" i="16"/>
  <c r="O101" i="16"/>
  <c r="Q101" i="16"/>
  <c r="V101" i="16"/>
  <c r="V100" i="16" s="1"/>
  <c r="G102" i="16"/>
  <c r="M102" i="16" s="1"/>
  <c r="I102" i="16"/>
  <c r="K102" i="16"/>
  <c r="K100" i="16" s="1"/>
  <c r="O102" i="16"/>
  <c r="Q102" i="16"/>
  <c r="Q100" i="16" s="1"/>
  <c r="V102" i="16"/>
  <c r="G103" i="16"/>
  <c r="M103" i="16" s="1"/>
  <c r="I103" i="16"/>
  <c r="K103" i="16"/>
  <c r="O103" i="16"/>
  <c r="Q103" i="16"/>
  <c r="V103" i="16"/>
  <c r="G105" i="16"/>
  <c r="I105" i="16"/>
  <c r="K105" i="16"/>
  <c r="K104" i="16" s="1"/>
  <c r="M105" i="16"/>
  <c r="O105" i="16"/>
  <c r="Q105" i="16"/>
  <c r="Q104" i="16" s="1"/>
  <c r="V105" i="16"/>
  <c r="G107" i="16"/>
  <c r="I107" i="16"/>
  <c r="I104" i="16" s="1"/>
  <c r="K107" i="16"/>
  <c r="M107" i="16"/>
  <c r="O107" i="16"/>
  <c r="O104" i="16" s="1"/>
  <c r="Q107" i="16"/>
  <c r="V107" i="16"/>
  <c r="G108" i="16"/>
  <c r="I108" i="16"/>
  <c r="K108" i="16"/>
  <c r="M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V104" i="16" s="1"/>
  <c r="Q115" i="16"/>
  <c r="G116" i="16"/>
  <c r="I116" i="16"/>
  <c r="I115" i="16" s="1"/>
  <c r="K116" i="16"/>
  <c r="K115" i="16" s="1"/>
  <c r="M116" i="16"/>
  <c r="O116" i="16"/>
  <c r="O115" i="16" s="1"/>
  <c r="Q116" i="16"/>
  <c r="V116" i="16"/>
  <c r="G120" i="16"/>
  <c r="G115" i="16" s="1"/>
  <c r="I120" i="16"/>
  <c r="K120" i="16"/>
  <c r="M120" i="16"/>
  <c r="O120" i="16"/>
  <c r="Q120" i="16"/>
  <c r="V120" i="16"/>
  <c r="V115" i="16" s="1"/>
  <c r="G122" i="16"/>
  <c r="M122" i="16" s="1"/>
  <c r="I122" i="16"/>
  <c r="K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I126" i="16"/>
  <c r="O126" i="16"/>
  <c r="V126" i="16"/>
  <c r="G127" i="16"/>
  <c r="I127" i="16"/>
  <c r="K127" i="16"/>
  <c r="K126" i="16" s="1"/>
  <c r="M127" i="16"/>
  <c r="M126" i="16" s="1"/>
  <c r="O127" i="16"/>
  <c r="Q127" i="16"/>
  <c r="Q126" i="16" s="1"/>
  <c r="V127" i="16"/>
  <c r="O128" i="16"/>
  <c r="G129" i="16"/>
  <c r="G128" i="16" s="1"/>
  <c r="I129" i="16"/>
  <c r="I128" i="16" s="1"/>
  <c r="K129" i="16"/>
  <c r="M129" i="16"/>
  <c r="M128" i="16" s="1"/>
  <c r="O129" i="16"/>
  <c r="Q129" i="16"/>
  <c r="V129" i="16"/>
  <c r="V128" i="16" s="1"/>
  <c r="G130" i="16"/>
  <c r="M130" i="16" s="1"/>
  <c r="I130" i="16"/>
  <c r="K130" i="16"/>
  <c r="K128" i="16" s="1"/>
  <c r="O130" i="16"/>
  <c r="Q130" i="16"/>
  <c r="Q128" i="16" s="1"/>
  <c r="V130" i="16"/>
  <c r="AF132" i="16"/>
  <c r="G60" i="15"/>
  <c r="G9" i="15"/>
  <c r="I9" i="15"/>
  <c r="I8" i="15" s="1"/>
  <c r="K9" i="15"/>
  <c r="K8" i="15" s="1"/>
  <c r="M9" i="15"/>
  <c r="O9" i="15"/>
  <c r="Q9" i="15"/>
  <c r="Q8" i="15" s="1"/>
  <c r="V9" i="15"/>
  <c r="G10" i="15"/>
  <c r="I10" i="15"/>
  <c r="K10" i="15"/>
  <c r="M10" i="15"/>
  <c r="O10" i="15"/>
  <c r="O8" i="15" s="1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Q12" i="15"/>
  <c r="V12" i="15"/>
  <c r="V8" i="15" s="1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AF60" i="15"/>
  <c r="G93" i="14"/>
  <c r="G9" i="14"/>
  <c r="G8" i="14" s="1"/>
  <c r="I9" i="14"/>
  <c r="K9" i="14"/>
  <c r="K8" i="14" s="1"/>
  <c r="O9" i="14"/>
  <c r="O8" i="14" s="1"/>
  <c r="Q9" i="14"/>
  <c r="Q8" i="14" s="1"/>
  <c r="V9" i="14"/>
  <c r="V8" i="14" s="1"/>
  <c r="G10" i="14"/>
  <c r="I10" i="14"/>
  <c r="I8" i="14" s="1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3" i="14"/>
  <c r="M23" i="14" s="1"/>
  <c r="I23" i="14"/>
  <c r="K23" i="14"/>
  <c r="K22" i="14" s="1"/>
  <c r="O23" i="14"/>
  <c r="O22" i="14" s="1"/>
  <c r="Q23" i="14"/>
  <c r="V23" i="14"/>
  <c r="V22" i="14" s="1"/>
  <c r="G24" i="14"/>
  <c r="I24" i="14"/>
  <c r="K24" i="14"/>
  <c r="M24" i="14"/>
  <c r="O24" i="14"/>
  <c r="Q24" i="14"/>
  <c r="Q22" i="14" s="1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I22" i="14" s="1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1" i="14"/>
  <c r="M41" i="14" s="1"/>
  <c r="I41" i="14"/>
  <c r="K41" i="14"/>
  <c r="K40" i="14" s="1"/>
  <c r="O41" i="14"/>
  <c r="O40" i="14" s="1"/>
  <c r="Q41" i="14"/>
  <c r="V41" i="14"/>
  <c r="V40" i="14" s="1"/>
  <c r="G42" i="14"/>
  <c r="I42" i="14"/>
  <c r="K42" i="14"/>
  <c r="M42" i="14"/>
  <c r="O42" i="14"/>
  <c r="Q42" i="14"/>
  <c r="Q40" i="14" s="1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I40" i="14" s="1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5" i="14"/>
  <c r="I55" i="14"/>
  <c r="I54" i="14" s="1"/>
  <c r="K55" i="14"/>
  <c r="K54" i="14" s="1"/>
  <c r="M55" i="14"/>
  <c r="O55" i="14"/>
  <c r="O54" i="14" s="1"/>
  <c r="Q55" i="14"/>
  <c r="V55" i="14"/>
  <c r="G56" i="14"/>
  <c r="G54" i="14" s="1"/>
  <c r="I56" i="14"/>
  <c r="K56" i="14"/>
  <c r="M56" i="14"/>
  <c r="M54" i="14" s="1"/>
  <c r="O56" i="14"/>
  <c r="Q56" i="14"/>
  <c r="V56" i="14"/>
  <c r="V54" i="14" s="1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Q54" i="14" s="1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K63" i="14"/>
  <c r="V63" i="14"/>
  <c r="G64" i="14"/>
  <c r="M64" i="14" s="1"/>
  <c r="I64" i="14"/>
  <c r="I63" i="14" s="1"/>
  <c r="K64" i="14"/>
  <c r="O64" i="14"/>
  <c r="O63" i="14" s="1"/>
  <c r="Q64" i="14"/>
  <c r="Q63" i="14" s="1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8" i="14"/>
  <c r="G67" i="14" s="1"/>
  <c r="I68" i="14"/>
  <c r="I67" i="14" s="1"/>
  <c r="K68" i="14"/>
  <c r="M68" i="14"/>
  <c r="O68" i="14"/>
  <c r="Q68" i="14"/>
  <c r="V68" i="14"/>
  <c r="V67" i="14" s="1"/>
  <c r="G69" i="14"/>
  <c r="AE93" i="14" s="1"/>
  <c r="I69" i="14"/>
  <c r="K69" i="14"/>
  <c r="O69" i="14"/>
  <c r="Q69" i="14"/>
  <c r="Q67" i="14" s="1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O67" i="14" s="1"/>
  <c r="Q71" i="14"/>
  <c r="V71" i="14"/>
  <c r="G72" i="14"/>
  <c r="I72" i="14"/>
  <c r="K72" i="14"/>
  <c r="M72" i="14"/>
  <c r="O72" i="14"/>
  <c r="Q72" i="14"/>
  <c r="V72" i="14"/>
  <c r="G73" i="14"/>
  <c r="I73" i="14"/>
  <c r="K73" i="14"/>
  <c r="K67" i="14" s="1"/>
  <c r="M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4" i="14"/>
  <c r="I84" i="14"/>
  <c r="I83" i="14" s="1"/>
  <c r="K84" i="14"/>
  <c r="K83" i="14" s="1"/>
  <c r="M84" i="14"/>
  <c r="O84" i="14"/>
  <c r="Q84" i="14"/>
  <c r="Q83" i="14" s="1"/>
  <c r="V84" i="14"/>
  <c r="G85" i="14"/>
  <c r="I85" i="14"/>
  <c r="K85" i="14"/>
  <c r="M85" i="14"/>
  <c r="O85" i="14"/>
  <c r="O83" i="14" s="1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V83" i="14" s="1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AF93" i="14"/>
  <c r="G108" i="13"/>
  <c r="G9" i="13"/>
  <c r="G8" i="13" s="1"/>
  <c r="I9" i="13"/>
  <c r="K9" i="13"/>
  <c r="K8" i="13" s="1"/>
  <c r="O9" i="13"/>
  <c r="O8" i="13" s="1"/>
  <c r="Q9" i="13"/>
  <c r="Q8" i="13" s="1"/>
  <c r="V9" i="13"/>
  <c r="V8" i="13" s="1"/>
  <c r="G10" i="13"/>
  <c r="I10" i="13"/>
  <c r="I8" i="13" s="1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4" i="13"/>
  <c r="G13" i="13" s="1"/>
  <c r="I14" i="13"/>
  <c r="I13" i="13" s="1"/>
  <c r="K14" i="13"/>
  <c r="M14" i="13"/>
  <c r="O14" i="13"/>
  <c r="Q14" i="13"/>
  <c r="Q13" i="13" s="1"/>
  <c r="V14" i="13"/>
  <c r="V13" i="13" s="1"/>
  <c r="G15" i="13"/>
  <c r="M15" i="13" s="1"/>
  <c r="I15" i="13"/>
  <c r="K15" i="13"/>
  <c r="K13" i="13" s="1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O13" i="13" s="1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4" i="13"/>
  <c r="I24" i="13"/>
  <c r="I23" i="13" s="1"/>
  <c r="K24" i="13"/>
  <c r="K23" i="13" s="1"/>
  <c r="M24" i="13"/>
  <c r="O24" i="13"/>
  <c r="Q24" i="13"/>
  <c r="Q23" i="13" s="1"/>
  <c r="V24" i="13"/>
  <c r="G25" i="13"/>
  <c r="M25" i="13" s="1"/>
  <c r="I25" i="13"/>
  <c r="K25" i="13"/>
  <c r="O25" i="13"/>
  <c r="O23" i="13" s="1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V23" i="13" s="1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5" i="13"/>
  <c r="G44" i="13" s="1"/>
  <c r="I45" i="13"/>
  <c r="K45" i="13"/>
  <c r="K44" i="13" s="1"/>
  <c r="O45" i="13"/>
  <c r="O44" i="13" s="1"/>
  <c r="Q45" i="13"/>
  <c r="Q44" i="13" s="1"/>
  <c r="V45" i="13"/>
  <c r="V44" i="13" s="1"/>
  <c r="G46" i="13"/>
  <c r="I46" i="13"/>
  <c r="I44" i="13" s="1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50" i="13"/>
  <c r="G49" i="13" s="1"/>
  <c r="I50" i="13"/>
  <c r="I49" i="13" s="1"/>
  <c r="K50" i="13"/>
  <c r="M50" i="13"/>
  <c r="O50" i="13"/>
  <c r="Q50" i="13"/>
  <c r="Q49" i="13" s="1"/>
  <c r="V50" i="13"/>
  <c r="V49" i="13" s="1"/>
  <c r="G51" i="13"/>
  <c r="M51" i="13" s="1"/>
  <c r="I51" i="13"/>
  <c r="K51" i="13"/>
  <c r="K49" i="13" s="1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O49" i="13" s="1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2" i="13"/>
  <c r="I72" i="13"/>
  <c r="I71" i="13" s="1"/>
  <c r="K72" i="13"/>
  <c r="K71" i="13" s="1"/>
  <c r="M72" i="13"/>
  <c r="O72" i="13"/>
  <c r="Q72" i="13"/>
  <c r="Q71" i="13" s="1"/>
  <c r="V72" i="13"/>
  <c r="G73" i="13"/>
  <c r="M73" i="13" s="1"/>
  <c r="I73" i="13"/>
  <c r="K73" i="13"/>
  <c r="O73" i="13"/>
  <c r="O71" i="13" s="1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V71" i="13" s="1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M93" i="13" s="1"/>
  <c r="I93" i="13"/>
  <c r="K93" i="13"/>
  <c r="O93" i="13"/>
  <c r="Q93" i="13"/>
  <c r="V93" i="13"/>
  <c r="I94" i="13"/>
  <c r="G95" i="13"/>
  <c r="M95" i="13" s="1"/>
  <c r="M94" i="13" s="1"/>
  <c r="I95" i="13"/>
  <c r="K95" i="13"/>
  <c r="K94" i="13" s="1"/>
  <c r="O95" i="13"/>
  <c r="O94" i="13" s="1"/>
  <c r="Q95" i="13"/>
  <c r="V95" i="13"/>
  <c r="V94" i="13" s="1"/>
  <c r="G96" i="13"/>
  <c r="I96" i="13"/>
  <c r="K96" i="13"/>
  <c r="M96" i="13"/>
  <c r="O96" i="13"/>
  <c r="Q96" i="13"/>
  <c r="Q94" i="13" s="1"/>
  <c r="V96" i="13"/>
  <c r="G97" i="13"/>
  <c r="I97" i="13"/>
  <c r="K97" i="13"/>
  <c r="M97" i="13"/>
  <c r="O97" i="13"/>
  <c r="Q97" i="13"/>
  <c r="V97" i="13"/>
  <c r="G99" i="13"/>
  <c r="G98" i="13" s="1"/>
  <c r="I99" i="13"/>
  <c r="K99" i="13"/>
  <c r="K98" i="13" s="1"/>
  <c r="O99" i="13"/>
  <c r="O98" i="13" s="1"/>
  <c r="Q99" i="13"/>
  <c r="Q98" i="13" s="1"/>
  <c r="V99" i="13"/>
  <c r="V98" i="13" s="1"/>
  <c r="G100" i="13"/>
  <c r="M100" i="13" s="1"/>
  <c r="I100" i="13"/>
  <c r="I98" i="13" s="1"/>
  <c r="K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AE108" i="13"/>
  <c r="AF108" i="13"/>
  <c r="G775" i="12"/>
  <c r="I8" i="12"/>
  <c r="O8" i="12"/>
  <c r="G9" i="12"/>
  <c r="G8" i="12" s="1"/>
  <c r="I9" i="12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G11" i="12" s="1"/>
  <c r="I12" i="12"/>
  <c r="K12" i="12"/>
  <c r="K11" i="12" s="1"/>
  <c r="M12" i="12"/>
  <c r="O12" i="12"/>
  <c r="Q12" i="12"/>
  <c r="Q11" i="12" s="1"/>
  <c r="V12" i="12"/>
  <c r="V11" i="12" s="1"/>
  <c r="G13" i="12"/>
  <c r="M13" i="12" s="1"/>
  <c r="I13" i="12"/>
  <c r="K13" i="12"/>
  <c r="O13" i="12"/>
  <c r="Q13" i="12"/>
  <c r="V13" i="12"/>
  <c r="G17" i="12"/>
  <c r="M17" i="12" s="1"/>
  <c r="I17" i="12"/>
  <c r="I11" i="12" s="1"/>
  <c r="K17" i="12"/>
  <c r="O17" i="12"/>
  <c r="O11" i="12" s="1"/>
  <c r="Q17" i="12"/>
  <c r="V17" i="12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51" i="12"/>
  <c r="M51" i="12" s="1"/>
  <c r="I51" i="12"/>
  <c r="I50" i="12" s="1"/>
  <c r="K51" i="12"/>
  <c r="K50" i="12" s="1"/>
  <c r="O51" i="12"/>
  <c r="O50" i="12" s="1"/>
  <c r="Q51" i="12"/>
  <c r="Q50" i="12" s="1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V50" i="12" s="1"/>
  <c r="G64" i="12"/>
  <c r="I64" i="12"/>
  <c r="K64" i="12"/>
  <c r="M64" i="12"/>
  <c r="O64" i="12"/>
  <c r="Q64" i="12"/>
  <c r="V64" i="12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6" i="12"/>
  <c r="M86" i="12" s="1"/>
  <c r="I86" i="12"/>
  <c r="I85" i="12" s="1"/>
  <c r="K86" i="12"/>
  <c r="K85" i="12" s="1"/>
  <c r="O86" i="12"/>
  <c r="O85" i="12" s="1"/>
  <c r="Q86" i="12"/>
  <c r="Q85" i="12" s="1"/>
  <c r="V86" i="12"/>
  <c r="G88" i="12"/>
  <c r="I88" i="12"/>
  <c r="K88" i="12"/>
  <c r="M88" i="12"/>
  <c r="O88" i="12"/>
  <c r="Q88" i="12"/>
  <c r="V88" i="12"/>
  <c r="G92" i="12"/>
  <c r="G85" i="12" s="1"/>
  <c r="I92" i="12"/>
  <c r="K92" i="12"/>
  <c r="O92" i="12"/>
  <c r="Q92" i="12"/>
  <c r="V92" i="12"/>
  <c r="V85" i="12" s="1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5" i="12"/>
  <c r="I115" i="12"/>
  <c r="K115" i="12"/>
  <c r="M115" i="12"/>
  <c r="O115" i="12"/>
  <c r="Q115" i="12"/>
  <c r="V115" i="12"/>
  <c r="G120" i="12"/>
  <c r="M120" i="12" s="1"/>
  <c r="I120" i="12"/>
  <c r="K120" i="12"/>
  <c r="O120" i="12"/>
  <c r="Q120" i="12"/>
  <c r="V120" i="12"/>
  <c r="G123" i="12"/>
  <c r="I123" i="12"/>
  <c r="K123" i="12"/>
  <c r="M123" i="12"/>
  <c r="O123" i="12"/>
  <c r="Q123" i="12"/>
  <c r="V123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5" i="12"/>
  <c r="M145" i="12" s="1"/>
  <c r="I145" i="12"/>
  <c r="K145" i="12"/>
  <c r="O145" i="12"/>
  <c r="Q145" i="12"/>
  <c r="V145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6" i="12"/>
  <c r="I156" i="12"/>
  <c r="K156" i="12"/>
  <c r="M156" i="12"/>
  <c r="O156" i="12"/>
  <c r="Q156" i="12"/>
  <c r="V156" i="12"/>
  <c r="G161" i="12"/>
  <c r="G160" i="12" s="1"/>
  <c r="I161" i="12"/>
  <c r="K161" i="12"/>
  <c r="K160" i="12" s="1"/>
  <c r="M161" i="12"/>
  <c r="O161" i="12"/>
  <c r="Q161" i="12"/>
  <c r="Q160" i="12" s="1"/>
  <c r="V161" i="12"/>
  <c r="V160" i="12" s="1"/>
  <c r="G164" i="12"/>
  <c r="I164" i="12"/>
  <c r="K164" i="12"/>
  <c r="M164" i="12"/>
  <c r="O164" i="12"/>
  <c r="Q164" i="12"/>
  <c r="V164" i="12"/>
  <c r="G168" i="12"/>
  <c r="I168" i="12"/>
  <c r="I160" i="12" s="1"/>
  <c r="K168" i="12"/>
  <c r="M168" i="12"/>
  <c r="O168" i="12"/>
  <c r="O160" i="12" s="1"/>
  <c r="Q168" i="12"/>
  <c r="V168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81" i="12"/>
  <c r="M181" i="12" s="1"/>
  <c r="I181" i="12"/>
  <c r="K181" i="12"/>
  <c r="O181" i="12"/>
  <c r="Q181" i="12"/>
  <c r="V181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2" i="12"/>
  <c r="I192" i="12"/>
  <c r="K192" i="12"/>
  <c r="M192" i="12"/>
  <c r="O192" i="12"/>
  <c r="Q192" i="12"/>
  <c r="V192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7" i="12"/>
  <c r="I207" i="12"/>
  <c r="K207" i="12"/>
  <c r="M207" i="12"/>
  <c r="O207" i="12"/>
  <c r="Q207" i="12"/>
  <c r="V207" i="12"/>
  <c r="G208" i="12"/>
  <c r="I208" i="12"/>
  <c r="K208" i="12"/>
  <c r="M208" i="12"/>
  <c r="O208" i="12"/>
  <c r="Q208" i="12"/>
  <c r="V208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4" i="12"/>
  <c r="M214" i="12" s="1"/>
  <c r="I214" i="12"/>
  <c r="K214" i="12"/>
  <c r="O214" i="12"/>
  <c r="Q214" i="12"/>
  <c r="V214" i="12"/>
  <c r="G216" i="12"/>
  <c r="I216" i="12"/>
  <c r="K216" i="12"/>
  <c r="M216" i="12"/>
  <c r="O216" i="12"/>
  <c r="Q216" i="12"/>
  <c r="V216" i="12"/>
  <c r="G224" i="12"/>
  <c r="M224" i="12" s="1"/>
  <c r="I224" i="12"/>
  <c r="K224" i="12"/>
  <c r="O224" i="12"/>
  <c r="Q224" i="12"/>
  <c r="V224" i="12"/>
  <c r="I225" i="12"/>
  <c r="O225" i="12"/>
  <c r="G226" i="12"/>
  <c r="M226" i="12" s="1"/>
  <c r="M225" i="12" s="1"/>
  <c r="I226" i="12"/>
  <c r="K226" i="12"/>
  <c r="K225" i="12" s="1"/>
  <c r="O226" i="12"/>
  <c r="Q226" i="12"/>
  <c r="Q225" i="12" s="1"/>
  <c r="V226" i="12"/>
  <c r="V225" i="12" s="1"/>
  <c r="G229" i="12"/>
  <c r="I229" i="12"/>
  <c r="K229" i="12"/>
  <c r="M229" i="12"/>
  <c r="O229" i="12"/>
  <c r="Q229" i="12"/>
  <c r="V229" i="12"/>
  <c r="G232" i="12"/>
  <c r="G231" i="12" s="1"/>
  <c r="I232" i="12"/>
  <c r="K232" i="12"/>
  <c r="K231" i="12" s="1"/>
  <c r="M232" i="12"/>
  <c r="O232" i="12"/>
  <c r="Q232" i="12"/>
  <c r="Q231" i="12" s="1"/>
  <c r="V232" i="12"/>
  <c r="V231" i="12" s="1"/>
  <c r="G239" i="12"/>
  <c r="I239" i="12"/>
  <c r="K239" i="12"/>
  <c r="M239" i="12"/>
  <c r="O239" i="12"/>
  <c r="Q239" i="12"/>
  <c r="V239" i="12"/>
  <c r="G240" i="12"/>
  <c r="I240" i="12"/>
  <c r="I231" i="12" s="1"/>
  <c r="K240" i="12"/>
  <c r="M240" i="12"/>
  <c r="O240" i="12"/>
  <c r="O231" i="12" s="1"/>
  <c r="Q240" i="12"/>
  <c r="V240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79" i="12"/>
  <c r="M279" i="12" s="1"/>
  <c r="I279" i="12"/>
  <c r="K279" i="12"/>
  <c r="O279" i="12"/>
  <c r="Q279" i="12"/>
  <c r="V279" i="12"/>
  <c r="G281" i="12"/>
  <c r="I281" i="12"/>
  <c r="K281" i="12"/>
  <c r="M281" i="12"/>
  <c r="O281" i="12"/>
  <c r="Q281" i="12"/>
  <c r="V281" i="12"/>
  <c r="G282" i="12"/>
  <c r="I282" i="12"/>
  <c r="K282" i="12"/>
  <c r="M282" i="12"/>
  <c r="O282" i="12"/>
  <c r="Q282" i="12"/>
  <c r="V282" i="12"/>
  <c r="G283" i="12"/>
  <c r="I283" i="12"/>
  <c r="K283" i="12"/>
  <c r="M283" i="12"/>
  <c r="O283" i="12"/>
  <c r="Q283" i="12"/>
  <c r="V283" i="12"/>
  <c r="G285" i="12"/>
  <c r="I285" i="12"/>
  <c r="K285" i="12"/>
  <c r="M285" i="12"/>
  <c r="O285" i="12"/>
  <c r="Q285" i="12"/>
  <c r="V285" i="12"/>
  <c r="G291" i="12"/>
  <c r="M291" i="12" s="1"/>
  <c r="M290" i="12" s="1"/>
  <c r="I291" i="12"/>
  <c r="I290" i="12" s="1"/>
  <c r="K291" i="12"/>
  <c r="O291" i="12"/>
  <c r="O290" i="12" s="1"/>
  <c r="Q291" i="12"/>
  <c r="V291" i="12"/>
  <c r="V290" i="12" s="1"/>
  <c r="G292" i="12"/>
  <c r="I292" i="12"/>
  <c r="K292" i="12"/>
  <c r="M292" i="12"/>
  <c r="O292" i="12"/>
  <c r="Q292" i="12"/>
  <c r="V292" i="12"/>
  <c r="G295" i="12"/>
  <c r="I295" i="12"/>
  <c r="K295" i="12"/>
  <c r="K290" i="12" s="1"/>
  <c r="M295" i="12"/>
  <c r="O295" i="12"/>
  <c r="Q295" i="12"/>
  <c r="Q290" i="12" s="1"/>
  <c r="V295" i="12"/>
  <c r="G298" i="12"/>
  <c r="I298" i="12"/>
  <c r="K298" i="12"/>
  <c r="M298" i="12"/>
  <c r="O298" i="12"/>
  <c r="Q298" i="12"/>
  <c r="V298" i="12"/>
  <c r="G299" i="12"/>
  <c r="I299" i="12"/>
  <c r="K299" i="12"/>
  <c r="M299" i="12"/>
  <c r="O299" i="12"/>
  <c r="Q299" i="12"/>
  <c r="V299" i="12"/>
  <c r="G307" i="12"/>
  <c r="M307" i="12" s="1"/>
  <c r="I307" i="12"/>
  <c r="K307" i="12"/>
  <c r="O307" i="12"/>
  <c r="Q307" i="12"/>
  <c r="V307" i="12"/>
  <c r="I311" i="12"/>
  <c r="O311" i="12"/>
  <c r="G312" i="12"/>
  <c r="G311" i="12" s="1"/>
  <c r="I312" i="12"/>
  <c r="K312" i="12"/>
  <c r="K311" i="12" s="1"/>
  <c r="O312" i="12"/>
  <c r="Q312" i="12"/>
  <c r="Q311" i="12" s="1"/>
  <c r="V312" i="12"/>
  <c r="V311" i="12" s="1"/>
  <c r="G313" i="12"/>
  <c r="I313" i="12"/>
  <c r="K313" i="12"/>
  <c r="M313" i="12"/>
  <c r="O313" i="12"/>
  <c r="Q313" i="12"/>
  <c r="V313" i="12"/>
  <c r="G315" i="12"/>
  <c r="G314" i="12" s="1"/>
  <c r="I315" i="12"/>
  <c r="K315" i="12"/>
  <c r="K314" i="12" s="1"/>
  <c r="M315" i="12"/>
  <c r="O315" i="12"/>
  <c r="Q315" i="12"/>
  <c r="Q314" i="12" s="1"/>
  <c r="V315" i="12"/>
  <c r="V314" i="12" s="1"/>
  <c r="G316" i="12"/>
  <c r="M316" i="12" s="1"/>
  <c r="I316" i="12"/>
  <c r="K316" i="12"/>
  <c r="O316" i="12"/>
  <c r="Q316" i="12"/>
  <c r="V316" i="12"/>
  <c r="G317" i="12"/>
  <c r="M317" i="12" s="1"/>
  <c r="I317" i="12"/>
  <c r="I314" i="12" s="1"/>
  <c r="K317" i="12"/>
  <c r="O317" i="12"/>
  <c r="O314" i="12" s="1"/>
  <c r="Q317" i="12"/>
  <c r="V317" i="12"/>
  <c r="G319" i="12"/>
  <c r="I319" i="12"/>
  <c r="I318" i="12" s="1"/>
  <c r="K319" i="12"/>
  <c r="K318" i="12" s="1"/>
  <c r="M319" i="12"/>
  <c r="O319" i="12"/>
  <c r="O318" i="12" s="1"/>
  <c r="Q319" i="12"/>
  <c r="Q318" i="12" s="1"/>
  <c r="V319" i="12"/>
  <c r="G323" i="12"/>
  <c r="I323" i="12"/>
  <c r="K323" i="12"/>
  <c r="M323" i="12"/>
  <c r="O323" i="12"/>
  <c r="Q323" i="12"/>
  <c r="V323" i="12"/>
  <c r="G326" i="12"/>
  <c r="I326" i="12"/>
  <c r="K326" i="12"/>
  <c r="M326" i="12"/>
  <c r="O326" i="12"/>
  <c r="Q326" i="12"/>
  <c r="V326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G318" i="12" s="1"/>
  <c r="I331" i="12"/>
  <c r="K331" i="12"/>
  <c r="O331" i="12"/>
  <c r="Q331" i="12"/>
  <c r="V331" i="12"/>
  <c r="V318" i="12" s="1"/>
  <c r="G346" i="12"/>
  <c r="I346" i="12"/>
  <c r="K346" i="12"/>
  <c r="M346" i="12"/>
  <c r="O346" i="12"/>
  <c r="Q346" i="12"/>
  <c r="V346" i="12"/>
  <c r="G350" i="12"/>
  <c r="I350" i="12"/>
  <c r="K350" i="12"/>
  <c r="M350" i="12"/>
  <c r="O350" i="12"/>
  <c r="Q350" i="12"/>
  <c r="V350" i="12"/>
  <c r="G354" i="12"/>
  <c r="I354" i="12"/>
  <c r="K354" i="12"/>
  <c r="M354" i="12"/>
  <c r="O354" i="12"/>
  <c r="Q354" i="12"/>
  <c r="V354" i="12"/>
  <c r="G357" i="12"/>
  <c r="M357" i="12" s="1"/>
  <c r="I357" i="12"/>
  <c r="K357" i="12"/>
  <c r="O357" i="12"/>
  <c r="Q357" i="12"/>
  <c r="V357" i="12"/>
  <c r="G360" i="12"/>
  <c r="M360" i="12" s="1"/>
  <c r="I360" i="12"/>
  <c r="K360" i="12"/>
  <c r="O360" i="12"/>
  <c r="Q360" i="12"/>
  <c r="V360" i="12"/>
  <c r="G362" i="12"/>
  <c r="I362" i="12"/>
  <c r="I361" i="12" s="1"/>
  <c r="K362" i="12"/>
  <c r="K361" i="12" s="1"/>
  <c r="M362" i="12"/>
  <c r="O362" i="12"/>
  <c r="O361" i="12" s="1"/>
  <c r="Q362" i="12"/>
  <c r="Q361" i="12" s="1"/>
  <c r="V362" i="12"/>
  <c r="G363" i="12"/>
  <c r="I363" i="12"/>
  <c r="K363" i="12"/>
  <c r="M363" i="12"/>
  <c r="O363" i="12"/>
  <c r="Q363" i="12"/>
  <c r="V363" i="12"/>
  <c r="G364" i="12"/>
  <c r="I364" i="12"/>
  <c r="K364" i="12"/>
  <c r="M364" i="12"/>
  <c r="O364" i="12"/>
  <c r="Q364" i="12"/>
  <c r="V364" i="12"/>
  <c r="G365" i="12"/>
  <c r="I365" i="12"/>
  <c r="K365" i="12"/>
  <c r="M365" i="12"/>
  <c r="O365" i="12"/>
  <c r="Q365" i="12"/>
  <c r="V365" i="12"/>
  <c r="G368" i="12"/>
  <c r="M368" i="12" s="1"/>
  <c r="I368" i="12"/>
  <c r="K368" i="12"/>
  <c r="O368" i="12"/>
  <c r="Q368" i="12"/>
  <c r="V368" i="12"/>
  <c r="G369" i="12"/>
  <c r="G361" i="12" s="1"/>
  <c r="I369" i="12"/>
  <c r="K369" i="12"/>
  <c r="O369" i="12"/>
  <c r="Q369" i="12"/>
  <c r="V369" i="12"/>
  <c r="V361" i="12" s="1"/>
  <c r="G377" i="12"/>
  <c r="I377" i="12"/>
  <c r="K377" i="12"/>
  <c r="M377" i="12"/>
  <c r="O377" i="12"/>
  <c r="Q377" i="12"/>
  <c r="V377" i="12"/>
  <c r="G379" i="12"/>
  <c r="I379" i="12"/>
  <c r="K379" i="12"/>
  <c r="M379" i="12"/>
  <c r="O379" i="12"/>
  <c r="Q379" i="12"/>
  <c r="V379" i="12"/>
  <c r="G382" i="12"/>
  <c r="I382" i="12"/>
  <c r="I381" i="12" s="1"/>
  <c r="K382" i="12"/>
  <c r="K381" i="12" s="1"/>
  <c r="M382" i="12"/>
  <c r="O382" i="12"/>
  <c r="O381" i="12" s="1"/>
  <c r="Q382" i="12"/>
  <c r="Q381" i="12" s="1"/>
  <c r="V382" i="12"/>
  <c r="G384" i="12"/>
  <c r="M384" i="12" s="1"/>
  <c r="I384" i="12"/>
  <c r="K384" i="12"/>
  <c r="O384" i="12"/>
  <c r="Q384" i="12"/>
  <c r="V384" i="12"/>
  <c r="G385" i="12"/>
  <c r="G381" i="12" s="1"/>
  <c r="I385" i="12"/>
  <c r="K385" i="12"/>
  <c r="O385" i="12"/>
  <c r="Q385" i="12"/>
  <c r="V385" i="12"/>
  <c r="V381" i="12" s="1"/>
  <c r="K388" i="12"/>
  <c r="Q388" i="12"/>
  <c r="G389" i="12"/>
  <c r="I389" i="12"/>
  <c r="I388" i="12" s="1"/>
  <c r="K389" i="12"/>
  <c r="M389" i="12"/>
  <c r="M388" i="12" s="1"/>
  <c r="O389" i="12"/>
  <c r="O388" i="12" s="1"/>
  <c r="Q389" i="12"/>
  <c r="V389" i="12"/>
  <c r="G391" i="12"/>
  <c r="G388" i="12" s="1"/>
  <c r="I391" i="12"/>
  <c r="K391" i="12"/>
  <c r="M391" i="12"/>
  <c r="O391" i="12"/>
  <c r="Q391" i="12"/>
  <c r="V391" i="12"/>
  <c r="V388" i="12" s="1"/>
  <c r="K393" i="12"/>
  <c r="Q393" i="12"/>
  <c r="G394" i="12"/>
  <c r="M394" i="12" s="1"/>
  <c r="M393" i="12" s="1"/>
  <c r="I394" i="12"/>
  <c r="I393" i="12" s="1"/>
  <c r="K394" i="12"/>
  <c r="O394" i="12"/>
  <c r="O393" i="12" s="1"/>
  <c r="Q394" i="12"/>
  <c r="V394" i="12"/>
  <c r="V393" i="12" s="1"/>
  <c r="G396" i="12"/>
  <c r="V396" i="12"/>
  <c r="G397" i="12"/>
  <c r="M397" i="12" s="1"/>
  <c r="M396" i="12" s="1"/>
  <c r="I397" i="12"/>
  <c r="K397" i="12"/>
  <c r="K396" i="12" s="1"/>
  <c r="O397" i="12"/>
  <c r="O396" i="12" s="1"/>
  <c r="Q397" i="12"/>
  <c r="Q396" i="12" s="1"/>
  <c r="V397" i="12"/>
  <c r="G402" i="12"/>
  <c r="I402" i="12"/>
  <c r="I396" i="12" s="1"/>
  <c r="K402" i="12"/>
  <c r="M402" i="12"/>
  <c r="O402" i="12"/>
  <c r="Q402" i="12"/>
  <c r="V402" i="12"/>
  <c r="G404" i="12"/>
  <c r="I404" i="12"/>
  <c r="K404" i="12"/>
  <c r="M404" i="12"/>
  <c r="O404" i="12"/>
  <c r="Q404" i="12"/>
  <c r="V404" i="12"/>
  <c r="G405" i="12"/>
  <c r="I405" i="12"/>
  <c r="K405" i="12"/>
  <c r="M405" i="12"/>
  <c r="O405" i="12"/>
  <c r="Q405" i="12"/>
  <c r="V405" i="12"/>
  <c r="G409" i="12"/>
  <c r="G408" i="12" s="1"/>
  <c r="I409" i="12"/>
  <c r="K409" i="12"/>
  <c r="O409" i="12"/>
  <c r="Q409" i="12"/>
  <c r="Q408" i="12" s="1"/>
  <c r="V409" i="12"/>
  <c r="V408" i="12" s="1"/>
  <c r="G410" i="12"/>
  <c r="M410" i="12" s="1"/>
  <c r="I410" i="12"/>
  <c r="K410" i="12"/>
  <c r="K408" i="12" s="1"/>
  <c r="O410" i="12"/>
  <c r="Q410" i="12"/>
  <c r="V410" i="12"/>
  <c r="G411" i="12"/>
  <c r="I411" i="12"/>
  <c r="K411" i="12"/>
  <c r="M411" i="12"/>
  <c r="O411" i="12"/>
  <c r="O408" i="12" s="1"/>
  <c r="Q411" i="12"/>
  <c r="V411" i="12"/>
  <c r="G412" i="12"/>
  <c r="I412" i="12"/>
  <c r="K412" i="12"/>
  <c r="M412" i="12"/>
  <c r="O412" i="12"/>
  <c r="Q412" i="12"/>
  <c r="V412" i="12"/>
  <c r="G414" i="12"/>
  <c r="I414" i="12"/>
  <c r="K414" i="12"/>
  <c r="M414" i="12"/>
  <c r="O414" i="12"/>
  <c r="Q414" i="12"/>
  <c r="V414" i="12"/>
  <c r="G416" i="12"/>
  <c r="M416" i="12" s="1"/>
  <c r="I416" i="12"/>
  <c r="I408" i="12" s="1"/>
  <c r="K416" i="12"/>
  <c r="O416" i="12"/>
  <c r="Q416" i="12"/>
  <c r="V416" i="12"/>
  <c r="G417" i="12"/>
  <c r="M417" i="12" s="1"/>
  <c r="I417" i="12"/>
  <c r="K417" i="12"/>
  <c r="O417" i="12"/>
  <c r="Q417" i="12"/>
  <c r="V417" i="12"/>
  <c r="G420" i="12"/>
  <c r="M420" i="12" s="1"/>
  <c r="I420" i="12"/>
  <c r="K420" i="12"/>
  <c r="O420" i="12"/>
  <c r="Q420" i="12"/>
  <c r="V420" i="12"/>
  <c r="G421" i="12"/>
  <c r="I421" i="12"/>
  <c r="K421" i="12"/>
  <c r="M421" i="12"/>
  <c r="O421" i="12"/>
  <c r="Q421" i="12"/>
  <c r="V421" i="12"/>
  <c r="G423" i="12"/>
  <c r="M423" i="12"/>
  <c r="O423" i="12"/>
  <c r="V423" i="12"/>
  <c r="G424" i="12"/>
  <c r="I424" i="12"/>
  <c r="I423" i="12" s="1"/>
  <c r="K424" i="12"/>
  <c r="K423" i="12" s="1"/>
  <c r="M424" i="12"/>
  <c r="O424" i="12"/>
  <c r="Q424" i="12"/>
  <c r="Q423" i="12" s="1"/>
  <c r="V424" i="12"/>
  <c r="G426" i="12"/>
  <c r="G425" i="12" s="1"/>
  <c r="I426" i="12"/>
  <c r="K426" i="12"/>
  <c r="O426" i="12"/>
  <c r="Q426" i="12"/>
  <c r="Q425" i="12" s="1"/>
  <c r="V426" i="12"/>
  <c r="V425" i="12" s="1"/>
  <c r="G435" i="12"/>
  <c r="M435" i="12" s="1"/>
  <c r="I435" i="12"/>
  <c r="K435" i="12"/>
  <c r="K425" i="12" s="1"/>
  <c r="O435" i="12"/>
  <c r="Q435" i="12"/>
  <c r="V435" i="12"/>
  <c r="G437" i="12"/>
  <c r="I437" i="12"/>
  <c r="K437" i="12"/>
  <c r="M437" i="12"/>
  <c r="O437" i="12"/>
  <c r="O425" i="12" s="1"/>
  <c r="Q437" i="12"/>
  <c r="V437" i="12"/>
  <c r="G439" i="12"/>
  <c r="I439" i="12"/>
  <c r="K439" i="12"/>
  <c r="M439" i="12"/>
  <c r="O439" i="12"/>
  <c r="Q439" i="12"/>
  <c r="V439" i="12"/>
  <c r="G442" i="12"/>
  <c r="I442" i="12"/>
  <c r="K442" i="12"/>
  <c r="M442" i="12"/>
  <c r="O442" i="12"/>
  <c r="Q442" i="12"/>
  <c r="V442" i="12"/>
  <c r="G444" i="12"/>
  <c r="M444" i="12" s="1"/>
  <c r="I444" i="12"/>
  <c r="I425" i="12" s="1"/>
  <c r="K444" i="12"/>
  <c r="O444" i="12"/>
  <c r="Q444" i="12"/>
  <c r="V444" i="12"/>
  <c r="G447" i="12"/>
  <c r="M447" i="12" s="1"/>
  <c r="I447" i="12"/>
  <c r="K447" i="12"/>
  <c r="O447" i="12"/>
  <c r="Q447" i="12"/>
  <c r="V447" i="12"/>
  <c r="G449" i="12"/>
  <c r="I449" i="12"/>
  <c r="I448" i="12" s="1"/>
  <c r="K449" i="12"/>
  <c r="M449" i="12"/>
  <c r="O449" i="12"/>
  <c r="O448" i="12" s="1"/>
  <c r="Q449" i="12"/>
  <c r="V449" i="12"/>
  <c r="G450" i="12"/>
  <c r="G448" i="12" s="1"/>
  <c r="I450" i="12"/>
  <c r="K450" i="12"/>
  <c r="M450" i="12"/>
  <c r="O450" i="12"/>
  <c r="Q450" i="12"/>
  <c r="V450" i="12"/>
  <c r="V448" i="12" s="1"/>
  <c r="G453" i="12"/>
  <c r="I453" i="12"/>
  <c r="K453" i="12"/>
  <c r="K448" i="12" s="1"/>
  <c r="M453" i="12"/>
  <c r="O453" i="12"/>
  <c r="Q453" i="12"/>
  <c r="V453" i="12"/>
  <c r="G455" i="12"/>
  <c r="M455" i="12" s="1"/>
  <c r="I455" i="12"/>
  <c r="K455" i="12"/>
  <c r="O455" i="12"/>
  <c r="Q455" i="12"/>
  <c r="V455" i="12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Q448" i="12" s="1"/>
  <c r="V458" i="12"/>
  <c r="G460" i="12"/>
  <c r="I460" i="12"/>
  <c r="K460" i="12"/>
  <c r="M460" i="12"/>
  <c r="O460" i="12"/>
  <c r="Q460" i="12"/>
  <c r="V460" i="12"/>
  <c r="G461" i="12"/>
  <c r="I461" i="12"/>
  <c r="K461" i="12"/>
  <c r="M461" i="12"/>
  <c r="O461" i="12"/>
  <c r="Q461" i="12"/>
  <c r="V461" i="12"/>
  <c r="G467" i="12"/>
  <c r="I467" i="12"/>
  <c r="K467" i="12"/>
  <c r="M467" i="12"/>
  <c r="O467" i="12"/>
  <c r="Q467" i="12"/>
  <c r="V467" i="12"/>
  <c r="G469" i="12"/>
  <c r="M469" i="12" s="1"/>
  <c r="I469" i="12"/>
  <c r="K469" i="12"/>
  <c r="O469" i="12"/>
  <c r="Q469" i="12"/>
  <c r="V469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4" i="12"/>
  <c r="I474" i="12"/>
  <c r="K474" i="12"/>
  <c r="M474" i="12"/>
  <c r="O474" i="12"/>
  <c r="Q474" i="12"/>
  <c r="V474" i="12"/>
  <c r="G476" i="12"/>
  <c r="I476" i="12"/>
  <c r="K476" i="12"/>
  <c r="M476" i="12"/>
  <c r="O476" i="12"/>
  <c r="Q476" i="12"/>
  <c r="V476" i="12"/>
  <c r="G478" i="12"/>
  <c r="M478" i="12" s="1"/>
  <c r="I478" i="12"/>
  <c r="I477" i="12" s="1"/>
  <c r="K478" i="12"/>
  <c r="O478" i="12"/>
  <c r="O477" i="12" s="1"/>
  <c r="Q478" i="12"/>
  <c r="V478" i="12"/>
  <c r="V477" i="12" s="1"/>
  <c r="G480" i="12"/>
  <c r="M480" i="12" s="1"/>
  <c r="I480" i="12"/>
  <c r="K480" i="12"/>
  <c r="O480" i="12"/>
  <c r="Q480" i="12"/>
  <c r="V480" i="12"/>
  <c r="G482" i="12"/>
  <c r="M482" i="12" s="1"/>
  <c r="I482" i="12"/>
  <c r="K482" i="12"/>
  <c r="O482" i="12"/>
  <c r="Q482" i="12"/>
  <c r="Q477" i="12" s="1"/>
  <c r="V482" i="12"/>
  <c r="G484" i="12"/>
  <c r="I484" i="12"/>
  <c r="K484" i="12"/>
  <c r="M484" i="12"/>
  <c r="O484" i="12"/>
  <c r="Q484" i="12"/>
  <c r="V484" i="12"/>
  <c r="G486" i="12"/>
  <c r="I486" i="12"/>
  <c r="K486" i="12"/>
  <c r="M486" i="12"/>
  <c r="O486" i="12"/>
  <c r="Q486" i="12"/>
  <c r="V486" i="12"/>
  <c r="G488" i="12"/>
  <c r="I488" i="12"/>
  <c r="K488" i="12"/>
  <c r="K477" i="12" s="1"/>
  <c r="M488" i="12"/>
  <c r="O488" i="12"/>
  <c r="Q488" i="12"/>
  <c r="V488" i="12"/>
  <c r="G490" i="12"/>
  <c r="M490" i="12" s="1"/>
  <c r="I490" i="12"/>
  <c r="K490" i="12"/>
  <c r="O490" i="12"/>
  <c r="Q490" i="12"/>
  <c r="V490" i="12"/>
  <c r="G493" i="12"/>
  <c r="M493" i="12" s="1"/>
  <c r="I493" i="12"/>
  <c r="K493" i="12"/>
  <c r="O493" i="12"/>
  <c r="Q493" i="12"/>
  <c r="V493" i="12"/>
  <c r="G495" i="12"/>
  <c r="M495" i="12" s="1"/>
  <c r="I495" i="12"/>
  <c r="K495" i="12"/>
  <c r="O495" i="12"/>
  <c r="Q495" i="12"/>
  <c r="V495" i="12"/>
  <c r="G497" i="12"/>
  <c r="I497" i="12"/>
  <c r="K497" i="12"/>
  <c r="M497" i="12"/>
  <c r="O497" i="12"/>
  <c r="Q497" i="12"/>
  <c r="V497" i="12"/>
  <c r="G499" i="12"/>
  <c r="I499" i="12"/>
  <c r="I498" i="12" s="1"/>
  <c r="K499" i="12"/>
  <c r="K498" i="12" s="1"/>
  <c r="M499" i="12"/>
  <c r="O499" i="12"/>
  <c r="Q499" i="12"/>
  <c r="Q498" i="12" s="1"/>
  <c r="V499" i="12"/>
  <c r="G501" i="12"/>
  <c r="M501" i="12" s="1"/>
  <c r="I501" i="12"/>
  <c r="K501" i="12"/>
  <c r="O501" i="12"/>
  <c r="O498" i="12" s="1"/>
  <c r="Q501" i="12"/>
  <c r="V501" i="12"/>
  <c r="G502" i="12"/>
  <c r="G498" i="12" s="1"/>
  <c r="I502" i="12"/>
  <c r="K502" i="12"/>
  <c r="O502" i="12"/>
  <c r="Q502" i="12"/>
  <c r="V502" i="12"/>
  <c r="V498" i="12" s="1"/>
  <c r="G503" i="12"/>
  <c r="M503" i="12" s="1"/>
  <c r="I503" i="12"/>
  <c r="K503" i="12"/>
  <c r="O503" i="12"/>
  <c r="Q503" i="12"/>
  <c r="V503" i="12"/>
  <c r="G505" i="12"/>
  <c r="G504" i="12" s="1"/>
  <c r="I505" i="12"/>
  <c r="K505" i="12"/>
  <c r="K504" i="12" s="1"/>
  <c r="M505" i="12"/>
  <c r="M504" i="12" s="1"/>
  <c r="O505" i="12"/>
  <c r="Q505" i="12"/>
  <c r="V505" i="12"/>
  <c r="V504" i="12" s="1"/>
  <c r="G506" i="12"/>
  <c r="I506" i="12"/>
  <c r="K506" i="12"/>
  <c r="M506" i="12"/>
  <c r="O506" i="12"/>
  <c r="Q506" i="12"/>
  <c r="Q504" i="12" s="1"/>
  <c r="V506" i="12"/>
  <c r="G508" i="12"/>
  <c r="M508" i="12" s="1"/>
  <c r="I508" i="12"/>
  <c r="I504" i="12" s="1"/>
  <c r="K508" i="12"/>
  <c r="O508" i="12"/>
  <c r="Q508" i="12"/>
  <c r="V508" i="12"/>
  <c r="G510" i="12"/>
  <c r="M510" i="12" s="1"/>
  <c r="I510" i="12"/>
  <c r="K510" i="12"/>
  <c r="O510" i="12"/>
  <c r="Q510" i="12"/>
  <c r="V510" i="12"/>
  <c r="G512" i="12"/>
  <c r="M512" i="12" s="1"/>
  <c r="I512" i="12"/>
  <c r="K512" i="12"/>
  <c r="O512" i="12"/>
  <c r="Q512" i="12"/>
  <c r="V512" i="12"/>
  <c r="G515" i="12"/>
  <c r="I515" i="12"/>
  <c r="K515" i="12"/>
  <c r="M515" i="12"/>
  <c r="O515" i="12"/>
  <c r="O504" i="12" s="1"/>
  <c r="Q515" i="12"/>
  <c r="V515" i="12"/>
  <c r="G517" i="12"/>
  <c r="I517" i="12"/>
  <c r="K517" i="12"/>
  <c r="M517" i="12"/>
  <c r="O517" i="12"/>
  <c r="Q517" i="12"/>
  <c r="V517" i="12"/>
  <c r="K518" i="12"/>
  <c r="Q518" i="12"/>
  <c r="G519" i="12"/>
  <c r="M519" i="12" s="1"/>
  <c r="I519" i="12"/>
  <c r="I518" i="12" s="1"/>
  <c r="K519" i="12"/>
  <c r="O519" i="12"/>
  <c r="O518" i="12" s="1"/>
  <c r="Q519" i="12"/>
  <c r="V519" i="12"/>
  <c r="V518" i="12" s="1"/>
  <c r="G521" i="12"/>
  <c r="M521" i="12" s="1"/>
  <c r="I521" i="12"/>
  <c r="K521" i="12"/>
  <c r="O521" i="12"/>
  <c r="Q521" i="12"/>
  <c r="V521" i="12"/>
  <c r="Q523" i="12"/>
  <c r="G524" i="12"/>
  <c r="I524" i="12"/>
  <c r="I523" i="12" s="1"/>
  <c r="K524" i="12"/>
  <c r="M524" i="12"/>
  <c r="O524" i="12"/>
  <c r="O523" i="12" s="1"/>
  <c r="Q524" i="12"/>
  <c r="V524" i="12"/>
  <c r="G526" i="12"/>
  <c r="G523" i="12" s="1"/>
  <c r="I526" i="12"/>
  <c r="K526" i="12"/>
  <c r="M526" i="12"/>
  <c r="O526" i="12"/>
  <c r="Q526" i="12"/>
  <c r="V526" i="12"/>
  <c r="V523" i="12" s="1"/>
  <c r="G527" i="12"/>
  <c r="I527" i="12"/>
  <c r="K527" i="12"/>
  <c r="K523" i="12" s="1"/>
  <c r="M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K530" i="12"/>
  <c r="Q530" i="12"/>
  <c r="V530" i="12"/>
  <c r="G531" i="12"/>
  <c r="I531" i="12"/>
  <c r="I530" i="12" s="1"/>
  <c r="K531" i="12"/>
  <c r="M531" i="12"/>
  <c r="M530" i="12" s="1"/>
  <c r="O531" i="12"/>
  <c r="O530" i="12" s="1"/>
  <c r="Q531" i="12"/>
  <c r="V531" i="12"/>
  <c r="G532" i="12"/>
  <c r="M532" i="12"/>
  <c r="O532" i="12"/>
  <c r="V532" i="12"/>
  <c r="G533" i="12"/>
  <c r="I533" i="12"/>
  <c r="I532" i="12" s="1"/>
  <c r="K533" i="12"/>
  <c r="K532" i="12" s="1"/>
  <c r="M533" i="12"/>
  <c r="O533" i="12"/>
  <c r="Q533" i="12"/>
  <c r="Q532" i="12" s="1"/>
  <c r="V533" i="12"/>
  <c r="I534" i="12"/>
  <c r="O534" i="12"/>
  <c r="G535" i="12"/>
  <c r="G534" i="12" s="1"/>
  <c r="I535" i="12"/>
  <c r="K535" i="12"/>
  <c r="O535" i="12"/>
  <c r="Q535" i="12"/>
  <c r="Q534" i="12" s="1"/>
  <c r="V535" i="12"/>
  <c r="V534" i="12" s="1"/>
  <c r="G536" i="12"/>
  <c r="M536" i="12" s="1"/>
  <c r="I536" i="12"/>
  <c r="K536" i="12"/>
  <c r="K534" i="12" s="1"/>
  <c r="O536" i="12"/>
  <c r="Q536" i="12"/>
  <c r="V536" i="12"/>
  <c r="I537" i="12"/>
  <c r="O537" i="12"/>
  <c r="G538" i="12"/>
  <c r="G537" i="12" s="1"/>
  <c r="I538" i="12"/>
  <c r="K538" i="12"/>
  <c r="K537" i="12" s="1"/>
  <c r="M538" i="12"/>
  <c r="M537" i="12" s="1"/>
  <c r="O538" i="12"/>
  <c r="Q538" i="12"/>
  <c r="V538" i="12"/>
  <c r="V537" i="12" s="1"/>
  <c r="G539" i="12"/>
  <c r="I539" i="12"/>
  <c r="K539" i="12"/>
  <c r="M539" i="12"/>
  <c r="O539" i="12"/>
  <c r="Q539" i="12"/>
  <c r="Q537" i="12" s="1"/>
  <c r="V539" i="12"/>
  <c r="G541" i="12"/>
  <c r="G540" i="12" s="1"/>
  <c r="I541" i="12"/>
  <c r="K541" i="12"/>
  <c r="O541" i="12"/>
  <c r="Q541" i="12"/>
  <c r="Q540" i="12" s="1"/>
  <c r="V541" i="12"/>
  <c r="V540" i="12" s="1"/>
  <c r="G542" i="12"/>
  <c r="M542" i="12" s="1"/>
  <c r="I542" i="12"/>
  <c r="K542" i="12"/>
  <c r="K540" i="12" s="1"/>
  <c r="O542" i="12"/>
  <c r="Q542" i="12"/>
  <c r="V542" i="12"/>
  <c r="G543" i="12"/>
  <c r="I543" i="12"/>
  <c r="K543" i="12"/>
  <c r="M543" i="12"/>
  <c r="O543" i="12"/>
  <c r="O540" i="12" s="1"/>
  <c r="Q543" i="12"/>
  <c r="V543" i="12"/>
  <c r="G544" i="12"/>
  <c r="I544" i="12"/>
  <c r="K544" i="12"/>
  <c r="M544" i="12"/>
  <c r="O544" i="12"/>
  <c r="Q544" i="12"/>
  <c r="V544" i="12"/>
  <c r="G545" i="12"/>
  <c r="I545" i="12"/>
  <c r="K545" i="12"/>
  <c r="M545" i="12"/>
  <c r="O545" i="12"/>
  <c r="Q545" i="12"/>
  <c r="V545" i="12"/>
  <c r="G546" i="12"/>
  <c r="M546" i="12" s="1"/>
  <c r="I546" i="12"/>
  <c r="I540" i="12" s="1"/>
  <c r="K546" i="12"/>
  <c r="O546" i="12"/>
  <c r="Q546" i="12"/>
  <c r="V546" i="12"/>
  <c r="G548" i="12"/>
  <c r="M548" i="12" s="1"/>
  <c r="I548" i="12"/>
  <c r="K548" i="12"/>
  <c r="O548" i="12"/>
  <c r="Q548" i="12"/>
  <c r="V548" i="12"/>
  <c r="G549" i="12"/>
  <c r="M549" i="12" s="1"/>
  <c r="I549" i="12"/>
  <c r="K549" i="12"/>
  <c r="O549" i="12"/>
  <c r="Q549" i="12"/>
  <c r="V549" i="12"/>
  <c r="G551" i="12"/>
  <c r="G550" i="12" s="1"/>
  <c r="I551" i="12"/>
  <c r="K551" i="12"/>
  <c r="K550" i="12" s="1"/>
  <c r="M551" i="12"/>
  <c r="O551" i="12"/>
  <c r="Q551" i="12"/>
  <c r="Q550" i="12" s="1"/>
  <c r="V551" i="12"/>
  <c r="V550" i="12" s="1"/>
  <c r="G552" i="12"/>
  <c r="I552" i="12"/>
  <c r="K552" i="12"/>
  <c r="M552" i="12"/>
  <c r="O552" i="12"/>
  <c r="Q552" i="12"/>
  <c r="V552" i="12"/>
  <c r="G553" i="12"/>
  <c r="M553" i="12" s="1"/>
  <c r="I553" i="12"/>
  <c r="I550" i="12" s="1"/>
  <c r="K553" i="12"/>
  <c r="O553" i="12"/>
  <c r="Q553" i="12"/>
  <c r="V553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65" i="12"/>
  <c r="I565" i="12"/>
  <c r="K565" i="12"/>
  <c r="M565" i="12"/>
  <c r="O565" i="12"/>
  <c r="O550" i="12" s="1"/>
  <c r="Q565" i="12"/>
  <c r="V565" i="12"/>
  <c r="G566" i="12"/>
  <c r="I566" i="12"/>
  <c r="K566" i="12"/>
  <c r="M566" i="12"/>
  <c r="O566" i="12"/>
  <c r="Q566" i="12"/>
  <c r="V566" i="12"/>
  <c r="G567" i="12"/>
  <c r="M567" i="12" s="1"/>
  <c r="I567" i="12"/>
  <c r="K567" i="12"/>
  <c r="O567" i="12"/>
  <c r="Q567" i="12"/>
  <c r="V567" i="12"/>
  <c r="G568" i="12"/>
  <c r="M568" i="12" s="1"/>
  <c r="I568" i="12"/>
  <c r="K568" i="12"/>
  <c r="O568" i="12"/>
  <c r="Q568" i="12"/>
  <c r="V568" i="12"/>
  <c r="G569" i="12"/>
  <c r="M569" i="12" s="1"/>
  <c r="I569" i="12"/>
  <c r="K569" i="12"/>
  <c r="O569" i="12"/>
  <c r="Q569" i="12"/>
  <c r="V569" i="12"/>
  <c r="G570" i="12"/>
  <c r="M570" i="12" s="1"/>
  <c r="I570" i="12"/>
  <c r="K570" i="12"/>
  <c r="O570" i="12"/>
  <c r="Q570" i="12"/>
  <c r="V570" i="12"/>
  <c r="G571" i="12"/>
  <c r="I571" i="12"/>
  <c r="K571" i="12"/>
  <c r="M571" i="12"/>
  <c r="O571" i="12"/>
  <c r="Q571" i="12"/>
  <c r="V571" i="12"/>
  <c r="G572" i="12"/>
  <c r="I572" i="12"/>
  <c r="K572" i="12"/>
  <c r="M572" i="12"/>
  <c r="O572" i="12"/>
  <c r="Q572" i="12"/>
  <c r="V572" i="12"/>
  <c r="G573" i="12"/>
  <c r="M573" i="12" s="1"/>
  <c r="I573" i="12"/>
  <c r="K573" i="12"/>
  <c r="O573" i="12"/>
  <c r="Q573" i="12"/>
  <c r="V573" i="12"/>
  <c r="G574" i="12"/>
  <c r="M574" i="12" s="1"/>
  <c r="I574" i="12"/>
  <c r="K574" i="12"/>
  <c r="O574" i="12"/>
  <c r="Q574" i="12"/>
  <c r="V574" i="12"/>
  <c r="G575" i="12"/>
  <c r="M575" i="12" s="1"/>
  <c r="I575" i="12"/>
  <c r="K575" i="12"/>
  <c r="O575" i="12"/>
  <c r="Q575" i="12"/>
  <c r="V575" i="12"/>
  <c r="G576" i="12"/>
  <c r="I576" i="12"/>
  <c r="K576" i="12"/>
  <c r="M576" i="12"/>
  <c r="O576" i="12"/>
  <c r="Q576" i="12"/>
  <c r="V576" i="12"/>
  <c r="G577" i="12"/>
  <c r="I577" i="12"/>
  <c r="K577" i="12"/>
  <c r="M577" i="12"/>
  <c r="O577" i="12"/>
  <c r="Q577" i="12"/>
  <c r="V577" i="12"/>
  <c r="G578" i="12"/>
  <c r="I578" i="12"/>
  <c r="K578" i="12"/>
  <c r="M578" i="12"/>
  <c r="O578" i="12"/>
  <c r="Q578" i="12"/>
  <c r="V578" i="12"/>
  <c r="G579" i="12"/>
  <c r="M579" i="12" s="1"/>
  <c r="I579" i="12"/>
  <c r="K579" i="12"/>
  <c r="O579" i="12"/>
  <c r="Q579" i="12"/>
  <c r="V579" i="12"/>
  <c r="G580" i="12"/>
  <c r="M580" i="12" s="1"/>
  <c r="I580" i="12"/>
  <c r="K580" i="12"/>
  <c r="O580" i="12"/>
  <c r="Q580" i="12"/>
  <c r="V580" i="12"/>
  <c r="G581" i="12"/>
  <c r="M581" i="12" s="1"/>
  <c r="I581" i="12"/>
  <c r="K581" i="12"/>
  <c r="O581" i="12"/>
  <c r="Q581" i="12"/>
  <c r="V581" i="12"/>
  <c r="G582" i="12"/>
  <c r="I582" i="12"/>
  <c r="K582" i="12"/>
  <c r="M582" i="12"/>
  <c r="O582" i="12"/>
  <c r="Q582" i="12"/>
  <c r="V582" i="12"/>
  <c r="G585" i="12"/>
  <c r="I585" i="12"/>
  <c r="K585" i="12"/>
  <c r="M585" i="12"/>
  <c r="O585" i="12"/>
  <c r="Q585" i="12"/>
  <c r="V585" i="12"/>
  <c r="G586" i="12"/>
  <c r="I586" i="12"/>
  <c r="K586" i="12"/>
  <c r="M586" i="12"/>
  <c r="O586" i="12"/>
  <c r="Q586" i="12"/>
  <c r="V586" i="12"/>
  <c r="G587" i="12"/>
  <c r="M587" i="12" s="1"/>
  <c r="I587" i="12"/>
  <c r="K587" i="12"/>
  <c r="O587" i="12"/>
  <c r="Q587" i="12"/>
  <c r="V587" i="12"/>
  <c r="G588" i="12"/>
  <c r="M588" i="12" s="1"/>
  <c r="I588" i="12"/>
  <c r="K588" i="12"/>
  <c r="O588" i="12"/>
  <c r="Q588" i="12"/>
  <c r="V588" i="12"/>
  <c r="G589" i="12"/>
  <c r="M589" i="12" s="1"/>
  <c r="I589" i="12"/>
  <c r="K589" i="12"/>
  <c r="O589" i="12"/>
  <c r="Q589" i="12"/>
  <c r="V589" i="12"/>
  <c r="G590" i="12"/>
  <c r="I590" i="12"/>
  <c r="K590" i="12"/>
  <c r="M590" i="12"/>
  <c r="O590" i="12"/>
  <c r="Q590" i="12"/>
  <c r="V590" i="12"/>
  <c r="G591" i="12"/>
  <c r="I591" i="12"/>
  <c r="K591" i="12"/>
  <c r="M591" i="12"/>
  <c r="O591" i="12"/>
  <c r="Q591" i="12"/>
  <c r="V591" i="12"/>
  <c r="G592" i="12"/>
  <c r="I592" i="12"/>
  <c r="K592" i="12"/>
  <c r="M592" i="12"/>
  <c r="O592" i="12"/>
  <c r="Q592" i="12"/>
  <c r="V592" i="12"/>
  <c r="G593" i="12"/>
  <c r="M593" i="12" s="1"/>
  <c r="I593" i="12"/>
  <c r="K593" i="12"/>
  <c r="O593" i="12"/>
  <c r="Q593" i="12"/>
  <c r="V593" i="12"/>
  <c r="G594" i="12"/>
  <c r="M594" i="12" s="1"/>
  <c r="I594" i="12"/>
  <c r="K594" i="12"/>
  <c r="O594" i="12"/>
  <c r="Q594" i="12"/>
  <c r="V594" i="12"/>
  <c r="G595" i="12"/>
  <c r="M595" i="12" s="1"/>
  <c r="I595" i="12"/>
  <c r="K595" i="12"/>
  <c r="O595" i="12"/>
  <c r="Q595" i="12"/>
  <c r="V595" i="12"/>
  <c r="G596" i="12"/>
  <c r="I596" i="12"/>
  <c r="K596" i="12"/>
  <c r="M596" i="12"/>
  <c r="O596" i="12"/>
  <c r="Q596" i="12"/>
  <c r="V596" i="12"/>
  <c r="G597" i="12"/>
  <c r="I597" i="12"/>
  <c r="K597" i="12"/>
  <c r="M597" i="12"/>
  <c r="O597" i="12"/>
  <c r="Q597" i="12"/>
  <c r="V597" i="12"/>
  <c r="G598" i="12"/>
  <c r="I598" i="12"/>
  <c r="K598" i="12"/>
  <c r="M598" i="12"/>
  <c r="O598" i="12"/>
  <c r="Q598" i="12"/>
  <c r="V598" i="12"/>
  <c r="G599" i="12"/>
  <c r="I599" i="12"/>
  <c r="K599" i="12"/>
  <c r="M599" i="12"/>
  <c r="O599" i="12"/>
  <c r="Q599" i="12"/>
  <c r="V599" i="12"/>
  <c r="G600" i="12"/>
  <c r="I600" i="12"/>
  <c r="K600" i="12"/>
  <c r="M600" i="12"/>
  <c r="O600" i="12"/>
  <c r="Q600" i="12"/>
  <c r="V600" i="12"/>
  <c r="G601" i="12"/>
  <c r="M601" i="12" s="1"/>
  <c r="I601" i="12"/>
  <c r="K601" i="12"/>
  <c r="O601" i="12"/>
  <c r="Q601" i="12"/>
  <c r="V601" i="12"/>
  <c r="G602" i="12"/>
  <c r="M602" i="12" s="1"/>
  <c r="I602" i="12"/>
  <c r="K602" i="12"/>
  <c r="O602" i="12"/>
  <c r="Q602" i="12"/>
  <c r="V602" i="12"/>
  <c r="G603" i="12"/>
  <c r="M603" i="12" s="1"/>
  <c r="I603" i="12"/>
  <c r="K603" i="12"/>
  <c r="O603" i="12"/>
  <c r="Q603" i="12"/>
  <c r="V603" i="12"/>
  <c r="G604" i="12"/>
  <c r="I604" i="12"/>
  <c r="K604" i="12"/>
  <c r="M604" i="12"/>
  <c r="O604" i="12"/>
  <c r="Q604" i="12"/>
  <c r="V604" i="12"/>
  <c r="G605" i="12"/>
  <c r="I605" i="12"/>
  <c r="K605" i="12"/>
  <c r="M605" i="12"/>
  <c r="O605" i="12"/>
  <c r="Q605" i="12"/>
  <c r="V605" i="12"/>
  <c r="G606" i="12"/>
  <c r="I606" i="12"/>
  <c r="K606" i="12"/>
  <c r="M606" i="12"/>
  <c r="O606" i="12"/>
  <c r="Q606" i="12"/>
  <c r="V606" i="12"/>
  <c r="G607" i="12"/>
  <c r="M607" i="12" s="1"/>
  <c r="I607" i="12"/>
  <c r="K607" i="12"/>
  <c r="O607" i="12"/>
  <c r="Q607" i="12"/>
  <c r="V607" i="12"/>
  <c r="G608" i="12"/>
  <c r="M608" i="12" s="1"/>
  <c r="I608" i="12"/>
  <c r="K608" i="12"/>
  <c r="O608" i="12"/>
  <c r="Q608" i="12"/>
  <c r="V608" i="12"/>
  <c r="G609" i="12"/>
  <c r="M609" i="12" s="1"/>
  <c r="I609" i="12"/>
  <c r="K609" i="12"/>
  <c r="O609" i="12"/>
  <c r="Q609" i="12"/>
  <c r="V609" i="12"/>
  <c r="G610" i="12"/>
  <c r="I610" i="12"/>
  <c r="K610" i="12"/>
  <c r="M610" i="12"/>
  <c r="O610" i="12"/>
  <c r="Q610" i="12"/>
  <c r="V610" i="12"/>
  <c r="G611" i="12"/>
  <c r="M611" i="12" s="1"/>
  <c r="I611" i="12"/>
  <c r="K611" i="12"/>
  <c r="O611" i="12"/>
  <c r="Q611" i="12"/>
  <c r="V611" i="12"/>
  <c r="G612" i="12"/>
  <c r="I612" i="12"/>
  <c r="K612" i="12"/>
  <c r="M612" i="12"/>
  <c r="O612" i="12"/>
  <c r="Q612" i="12"/>
  <c r="V612" i="12"/>
  <c r="G613" i="12"/>
  <c r="M613" i="12" s="1"/>
  <c r="I613" i="12"/>
  <c r="K613" i="12"/>
  <c r="O613" i="12"/>
  <c r="Q613" i="12"/>
  <c r="V613" i="12"/>
  <c r="G614" i="12"/>
  <c r="I614" i="12"/>
  <c r="K614" i="12"/>
  <c r="M614" i="12"/>
  <c r="O614" i="12"/>
  <c r="Q614" i="12"/>
  <c r="V614" i="12"/>
  <c r="G615" i="12"/>
  <c r="M615" i="12" s="1"/>
  <c r="I615" i="12"/>
  <c r="K615" i="12"/>
  <c r="O615" i="12"/>
  <c r="Q615" i="12"/>
  <c r="V615" i="12"/>
  <c r="G616" i="12"/>
  <c r="I616" i="12"/>
  <c r="K616" i="12"/>
  <c r="M616" i="12"/>
  <c r="O616" i="12"/>
  <c r="Q616" i="12"/>
  <c r="V616" i="12"/>
  <c r="G617" i="12"/>
  <c r="I617" i="12"/>
  <c r="K617" i="12"/>
  <c r="M617" i="12"/>
  <c r="O617" i="12"/>
  <c r="Q617" i="12"/>
  <c r="V617" i="12"/>
  <c r="G618" i="12"/>
  <c r="I618" i="12"/>
  <c r="K618" i="12"/>
  <c r="M618" i="12"/>
  <c r="O618" i="12"/>
  <c r="Q618" i="12"/>
  <c r="V618" i="12"/>
  <c r="G619" i="12"/>
  <c r="M619" i="12" s="1"/>
  <c r="I619" i="12"/>
  <c r="K619" i="12"/>
  <c r="O619" i="12"/>
  <c r="Q619" i="12"/>
  <c r="V619" i="12"/>
  <c r="G620" i="12"/>
  <c r="M620" i="12" s="1"/>
  <c r="I620" i="12"/>
  <c r="K620" i="12"/>
  <c r="O620" i="12"/>
  <c r="Q620" i="12"/>
  <c r="V620" i="12"/>
  <c r="G621" i="12"/>
  <c r="M621" i="12" s="1"/>
  <c r="I621" i="12"/>
  <c r="K621" i="12"/>
  <c r="O621" i="12"/>
  <c r="Q621" i="12"/>
  <c r="V621" i="12"/>
  <c r="G622" i="12"/>
  <c r="I622" i="12"/>
  <c r="K622" i="12"/>
  <c r="M622" i="12"/>
  <c r="O622" i="12"/>
  <c r="Q622" i="12"/>
  <c r="V622" i="12"/>
  <c r="G623" i="12"/>
  <c r="I623" i="12"/>
  <c r="K623" i="12"/>
  <c r="M623" i="12"/>
  <c r="O623" i="12"/>
  <c r="Q623" i="12"/>
  <c r="V623" i="12"/>
  <c r="G624" i="12"/>
  <c r="I624" i="12"/>
  <c r="K624" i="12"/>
  <c r="M624" i="12"/>
  <c r="O624" i="12"/>
  <c r="Q624" i="12"/>
  <c r="V624" i="12"/>
  <c r="G625" i="12"/>
  <c r="M625" i="12" s="1"/>
  <c r="I625" i="12"/>
  <c r="K625" i="12"/>
  <c r="O625" i="12"/>
  <c r="Q625" i="12"/>
  <c r="V625" i="12"/>
  <c r="G626" i="12"/>
  <c r="M626" i="12" s="1"/>
  <c r="I626" i="12"/>
  <c r="K626" i="12"/>
  <c r="O626" i="12"/>
  <c r="Q626" i="12"/>
  <c r="V626" i="12"/>
  <c r="G628" i="12"/>
  <c r="M628" i="12" s="1"/>
  <c r="I628" i="12"/>
  <c r="K628" i="12"/>
  <c r="O628" i="12"/>
  <c r="Q628" i="12"/>
  <c r="V628" i="12"/>
  <c r="G629" i="12"/>
  <c r="I629" i="12"/>
  <c r="K629" i="12"/>
  <c r="M629" i="12"/>
  <c r="O629" i="12"/>
  <c r="Q629" i="12"/>
  <c r="V629" i="12"/>
  <c r="G631" i="12"/>
  <c r="I631" i="12"/>
  <c r="K631" i="12"/>
  <c r="M631" i="12"/>
  <c r="O631" i="12"/>
  <c r="Q631" i="12"/>
  <c r="V631" i="12"/>
  <c r="G632" i="12"/>
  <c r="I632" i="12"/>
  <c r="K632" i="12"/>
  <c r="M632" i="12"/>
  <c r="O632" i="12"/>
  <c r="Q632" i="12"/>
  <c r="V632" i="12"/>
  <c r="G634" i="12"/>
  <c r="M634" i="12" s="1"/>
  <c r="I634" i="12"/>
  <c r="K634" i="12"/>
  <c r="O634" i="12"/>
  <c r="Q634" i="12"/>
  <c r="V634" i="12"/>
  <c r="G636" i="12"/>
  <c r="M636" i="12" s="1"/>
  <c r="I636" i="12"/>
  <c r="K636" i="12"/>
  <c r="O636" i="12"/>
  <c r="Q636" i="12"/>
  <c r="V636" i="12"/>
  <c r="G638" i="12"/>
  <c r="M638" i="12" s="1"/>
  <c r="I638" i="12"/>
  <c r="K638" i="12"/>
  <c r="O638" i="12"/>
  <c r="Q638" i="12"/>
  <c r="V638" i="12"/>
  <c r="G639" i="12"/>
  <c r="I639" i="12"/>
  <c r="K639" i="12"/>
  <c r="M639" i="12"/>
  <c r="O639" i="12"/>
  <c r="Q639" i="12"/>
  <c r="V639" i="12"/>
  <c r="K640" i="12"/>
  <c r="G641" i="12"/>
  <c r="I641" i="12"/>
  <c r="I640" i="12" s="1"/>
  <c r="K641" i="12"/>
  <c r="M641" i="12"/>
  <c r="O641" i="12"/>
  <c r="O640" i="12" s="1"/>
  <c r="Q641" i="12"/>
  <c r="Q640" i="12" s="1"/>
  <c r="V641" i="12"/>
  <c r="G642" i="12"/>
  <c r="M642" i="12" s="1"/>
  <c r="I642" i="12"/>
  <c r="K642" i="12"/>
  <c r="O642" i="12"/>
  <c r="Q642" i="12"/>
  <c r="V642" i="12"/>
  <c r="V640" i="12" s="1"/>
  <c r="G644" i="12"/>
  <c r="I644" i="12"/>
  <c r="K644" i="12"/>
  <c r="M644" i="12"/>
  <c r="O644" i="12"/>
  <c r="Q644" i="12"/>
  <c r="V644" i="12"/>
  <c r="G646" i="12"/>
  <c r="V646" i="12"/>
  <c r="G647" i="12"/>
  <c r="I647" i="12"/>
  <c r="I646" i="12" s="1"/>
  <c r="K647" i="12"/>
  <c r="M647" i="12"/>
  <c r="O647" i="12"/>
  <c r="Q647" i="12"/>
  <c r="Q646" i="12" s="1"/>
  <c r="V647" i="12"/>
  <c r="G649" i="12"/>
  <c r="M649" i="12" s="1"/>
  <c r="I649" i="12"/>
  <c r="K649" i="12"/>
  <c r="K646" i="12" s="1"/>
  <c r="O649" i="12"/>
  <c r="O646" i="12" s="1"/>
  <c r="Q649" i="12"/>
  <c r="V649" i="12"/>
  <c r="G652" i="12"/>
  <c r="G651" i="12" s="1"/>
  <c r="I652" i="12"/>
  <c r="K652" i="12"/>
  <c r="K651" i="12" s="1"/>
  <c r="O652" i="12"/>
  <c r="O651" i="12" s="1"/>
  <c r="Q652" i="12"/>
  <c r="Q651" i="12" s="1"/>
  <c r="V652" i="12"/>
  <c r="V651" i="12" s="1"/>
  <c r="G653" i="12"/>
  <c r="I653" i="12"/>
  <c r="I651" i="12" s="1"/>
  <c r="K653" i="12"/>
  <c r="M653" i="12"/>
  <c r="O653" i="12"/>
  <c r="Q653" i="12"/>
  <c r="V653" i="12"/>
  <c r="G654" i="12"/>
  <c r="M654" i="12" s="1"/>
  <c r="I654" i="12"/>
  <c r="K654" i="12"/>
  <c r="O654" i="12"/>
  <c r="Q654" i="12"/>
  <c r="V654" i="12"/>
  <c r="G656" i="12"/>
  <c r="I656" i="12"/>
  <c r="K656" i="12"/>
  <c r="M656" i="12"/>
  <c r="O656" i="12"/>
  <c r="Q656" i="12"/>
  <c r="V656" i="12"/>
  <c r="G657" i="12"/>
  <c r="M657" i="12" s="1"/>
  <c r="I657" i="12"/>
  <c r="K657" i="12"/>
  <c r="O657" i="12"/>
  <c r="Q657" i="12"/>
  <c r="V657" i="12"/>
  <c r="G659" i="12"/>
  <c r="G658" i="12" s="1"/>
  <c r="I659" i="12"/>
  <c r="K659" i="12"/>
  <c r="K658" i="12" s="1"/>
  <c r="O659" i="12"/>
  <c r="O658" i="12" s="1"/>
  <c r="Q659" i="12"/>
  <c r="Q658" i="12" s="1"/>
  <c r="V659" i="12"/>
  <c r="V658" i="12" s="1"/>
  <c r="G666" i="12"/>
  <c r="I666" i="12"/>
  <c r="I658" i="12" s="1"/>
  <c r="K666" i="12"/>
  <c r="M666" i="12"/>
  <c r="O666" i="12"/>
  <c r="Q666" i="12"/>
  <c r="V666" i="12"/>
  <c r="G670" i="12"/>
  <c r="M670" i="12" s="1"/>
  <c r="I670" i="12"/>
  <c r="K670" i="12"/>
  <c r="O670" i="12"/>
  <c r="Q670" i="12"/>
  <c r="V670" i="12"/>
  <c r="G671" i="12"/>
  <c r="I671" i="12"/>
  <c r="K671" i="12"/>
  <c r="M671" i="12"/>
  <c r="O671" i="12"/>
  <c r="Q671" i="12"/>
  <c r="V671" i="12"/>
  <c r="G673" i="12"/>
  <c r="M673" i="12" s="1"/>
  <c r="I673" i="12"/>
  <c r="K673" i="12"/>
  <c r="O673" i="12"/>
  <c r="Q673" i="12"/>
  <c r="V673" i="12"/>
  <c r="G674" i="12"/>
  <c r="I674" i="12"/>
  <c r="K674" i="12"/>
  <c r="M674" i="12"/>
  <c r="O674" i="12"/>
  <c r="Q674" i="12"/>
  <c r="V674" i="12"/>
  <c r="G676" i="12"/>
  <c r="M676" i="12" s="1"/>
  <c r="I676" i="12"/>
  <c r="K676" i="12"/>
  <c r="O676" i="12"/>
  <c r="Q676" i="12"/>
  <c r="V676" i="12"/>
  <c r="G678" i="12"/>
  <c r="V678" i="12"/>
  <c r="G679" i="12"/>
  <c r="M679" i="12" s="1"/>
  <c r="M678" i="12" s="1"/>
  <c r="I679" i="12"/>
  <c r="I678" i="12" s="1"/>
  <c r="K679" i="12"/>
  <c r="K678" i="12" s="1"/>
  <c r="O679" i="12"/>
  <c r="O678" i="12" s="1"/>
  <c r="Q679" i="12"/>
  <c r="Q678" i="12" s="1"/>
  <c r="V679" i="12"/>
  <c r="G681" i="12"/>
  <c r="I681" i="12"/>
  <c r="K681" i="12"/>
  <c r="M681" i="12"/>
  <c r="O681" i="12"/>
  <c r="Q681" i="12"/>
  <c r="V681" i="12"/>
  <c r="G683" i="12"/>
  <c r="I683" i="12"/>
  <c r="I682" i="12" s="1"/>
  <c r="K683" i="12"/>
  <c r="K682" i="12" s="1"/>
  <c r="M683" i="12"/>
  <c r="O683" i="12"/>
  <c r="O682" i="12" s="1"/>
  <c r="Q683" i="12"/>
  <c r="Q682" i="12" s="1"/>
  <c r="V683" i="12"/>
  <c r="G684" i="12"/>
  <c r="G682" i="12" s="1"/>
  <c r="I684" i="12"/>
  <c r="K684" i="12"/>
  <c r="M684" i="12"/>
  <c r="O684" i="12"/>
  <c r="Q684" i="12"/>
  <c r="V684" i="12"/>
  <c r="V682" i="12" s="1"/>
  <c r="G686" i="12"/>
  <c r="M686" i="12" s="1"/>
  <c r="I686" i="12"/>
  <c r="K686" i="12"/>
  <c r="O686" i="12"/>
  <c r="Q686" i="12"/>
  <c r="V686" i="12"/>
  <c r="G690" i="12"/>
  <c r="M690" i="12" s="1"/>
  <c r="I690" i="12"/>
  <c r="K690" i="12"/>
  <c r="O690" i="12"/>
  <c r="Q690" i="12"/>
  <c r="V690" i="12"/>
  <c r="G692" i="12"/>
  <c r="I692" i="12"/>
  <c r="K692" i="12"/>
  <c r="K691" i="12" s="1"/>
  <c r="M692" i="12"/>
  <c r="O692" i="12"/>
  <c r="Q692" i="12"/>
  <c r="Q691" i="12" s="1"/>
  <c r="V692" i="12"/>
  <c r="G694" i="12"/>
  <c r="I694" i="12"/>
  <c r="I691" i="12" s="1"/>
  <c r="K694" i="12"/>
  <c r="M694" i="12"/>
  <c r="O694" i="12"/>
  <c r="O691" i="12" s="1"/>
  <c r="Q694" i="12"/>
  <c r="V694" i="12"/>
  <c r="G695" i="12"/>
  <c r="I695" i="12"/>
  <c r="K695" i="12"/>
  <c r="M695" i="12"/>
  <c r="O695" i="12"/>
  <c r="Q695" i="12"/>
  <c r="V695" i="12"/>
  <c r="G717" i="12"/>
  <c r="I717" i="12"/>
  <c r="K717" i="12"/>
  <c r="M717" i="12"/>
  <c r="O717" i="12"/>
  <c r="Q717" i="12"/>
  <c r="V717" i="12"/>
  <c r="G720" i="12"/>
  <c r="I720" i="12"/>
  <c r="K720" i="12"/>
  <c r="M720" i="12"/>
  <c r="O720" i="12"/>
  <c r="Q720" i="12"/>
  <c r="V720" i="12"/>
  <c r="G721" i="12"/>
  <c r="M721" i="12" s="1"/>
  <c r="I721" i="12"/>
  <c r="K721" i="12"/>
  <c r="O721" i="12"/>
  <c r="Q721" i="12"/>
  <c r="V721" i="12"/>
  <c r="V691" i="12" s="1"/>
  <c r="G722" i="12"/>
  <c r="I722" i="12"/>
  <c r="K722" i="12"/>
  <c r="M722" i="12"/>
  <c r="O722" i="12"/>
  <c r="Q722" i="12"/>
  <c r="V722" i="12"/>
  <c r="G724" i="12"/>
  <c r="I724" i="12"/>
  <c r="K724" i="12"/>
  <c r="M724" i="12"/>
  <c r="O724" i="12"/>
  <c r="Q724" i="12"/>
  <c r="V724" i="12"/>
  <c r="G726" i="12"/>
  <c r="M726" i="12" s="1"/>
  <c r="M725" i="12" s="1"/>
  <c r="I726" i="12"/>
  <c r="I725" i="12" s="1"/>
  <c r="K726" i="12"/>
  <c r="K725" i="12" s="1"/>
  <c r="O726" i="12"/>
  <c r="O725" i="12" s="1"/>
  <c r="Q726" i="12"/>
  <c r="Q725" i="12" s="1"/>
  <c r="V726" i="12"/>
  <c r="G732" i="12"/>
  <c r="I732" i="12"/>
  <c r="K732" i="12"/>
  <c r="M732" i="12"/>
  <c r="O732" i="12"/>
  <c r="Q732" i="12"/>
  <c r="V732" i="12"/>
  <c r="G742" i="12"/>
  <c r="G725" i="12" s="1"/>
  <c r="I742" i="12"/>
  <c r="K742" i="12"/>
  <c r="M742" i="12"/>
  <c r="O742" i="12"/>
  <c r="Q742" i="12"/>
  <c r="V742" i="12"/>
  <c r="V725" i="12" s="1"/>
  <c r="G744" i="12"/>
  <c r="I744" i="12"/>
  <c r="K744" i="12"/>
  <c r="M744" i="12"/>
  <c r="O744" i="12"/>
  <c r="O743" i="12" s="1"/>
  <c r="Q744" i="12"/>
  <c r="V744" i="12"/>
  <c r="G745" i="12"/>
  <c r="I745" i="12"/>
  <c r="K745" i="12"/>
  <c r="M745" i="12"/>
  <c r="O745" i="12"/>
  <c r="Q745" i="12"/>
  <c r="V745" i="12"/>
  <c r="G746" i="12"/>
  <c r="I746" i="12"/>
  <c r="K746" i="12"/>
  <c r="K743" i="12" s="1"/>
  <c r="M746" i="12"/>
  <c r="O746" i="12"/>
  <c r="Q746" i="12"/>
  <c r="V746" i="12"/>
  <c r="G747" i="12"/>
  <c r="M747" i="12" s="1"/>
  <c r="I747" i="12"/>
  <c r="K747" i="12"/>
  <c r="O747" i="12"/>
  <c r="Q747" i="12"/>
  <c r="V747" i="12"/>
  <c r="G748" i="12"/>
  <c r="I748" i="12"/>
  <c r="K748" i="12"/>
  <c r="M748" i="12"/>
  <c r="O748" i="12"/>
  <c r="Q748" i="12"/>
  <c r="V748" i="12"/>
  <c r="G749" i="12"/>
  <c r="M749" i="12" s="1"/>
  <c r="I749" i="12"/>
  <c r="K749" i="12"/>
  <c r="O749" i="12"/>
  <c r="Q749" i="12"/>
  <c r="V749" i="12"/>
  <c r="G750" i="12"/>
  <c r="M750" i="12" s="1"/>
  <c r="I750" i="12"/>
  <c r="K750" i="12"/>
  <c r="O750" i="12"/>
  <c r="Q750" i="12"/>
  <c r="V750" i="12"/>
  <c r="G751" i="12"/>
  <c r="M751" i="12" s="1"/>
  <c r="I751" i="12"/>
  <c r="K751" i="12"/>
  <c r="O751" i="12"/>
  <c r="Q751" i="12"/>
  <c r="V751" i="12"/>
  <c r="G752" i="12"/>
  <c r="K752" i="12"/>
  <c r="V752" i="12"/>
  <c r="G753" i="12"/>
  <c r="I753" i="12"/>
  <c r="I752" i="12" s="1"/>
  <c r="K753" i="12"/>
  <c r="M753" i="12"/>
  <c r="M752" i="12" s="1"/>
  <c r="O753" i="12"/>
  <c r="O752" i="12" s="1"/>
  <c r="Q753" i="12"/>
  <c r="Q752" i="12" s="1"/>
  <c r="V753" i="12"/>
  <c r="G756" i="12"/>
  <c r="G755" i="12" s="1"/>
  <c r="I756" i="12"/>
  <c r="K756" i="12"/>
  <c r="M756" i="12"/>
  <c r="M755" i="12" s="1"/>
  <c r="O756" i="12"/>
  <c r="O755" i="12" s="1"/>
  <c r="Q756" i="12"/>
  <c r="V756" i="12"/>
  <c r="V755" i="12" s="1"/>
  <c r="G759" i="12"/>
  <c r="I759" i="12"/>
  <c r="K759" i="12"/>
  <c r="M759" i="12"/>
  <c r="O759" i="12"/>
  <c r="Q759" i="12"/>
  <c r="V759" i="12"/>
  <c r="I760" i="12"/>
  <c r="O760" i="12"/>
  <c r="G761" i="12"/>
  <c r="M761" i="12" s="1"/>
  <c r="M760" i="12" s="1"/>
  <c r="I761" i="12"/>
  <c r="K761" i="12"/>
  <c r="K760" i="12" s="1"/>
  <c r="O761" i="12"/>
  <c r="Q761" i="12"/>
  <c r="Q760" i="12" s="1"/>
  <c r="V761" i="12"/>
  <c r="V760" i="12" s="1"/>
  <c r="K762" i="12"/>
  <c r="Q762" i="12"/>
  <c r="G763" i="12"/>
  <c r="G762" i="12" s="1"/>
  <c r="I763" i="12"/>
  <c r="I762" i="12" s="1"/>
  <c r="K763" i="12"/>
  <c r="M763" i="12"/>
  <c r="M762" i="12" s="1"/>
  <c r="O763" i="12"/>
  <c r="O762" i="12" s="1"/>
  <c r="Q763" i="12"/>
  <c r="V763" i="12"/>
  <c r="V762" i="12" s="1"/>
  <c r="G765" i="12"/>
  <c r="I765" i="12"/>
  <c r="I764" i="12" s="1"/>
  <c r="K765" i="12"/>
  <c r="K764" i="12" s="1"/>
  <c r="M765" i="12"/>
  <c r="O765" i="12"/>
  <c r="O764" i="12" s="1"/>
  <c r="Q765" i="12"/>
  <c r="Q764" i="12" s="1"/>
  <c r="V765" i="12"/>
  <c r="G766" i="12"/>
  <c r="M766" i="12" s="1"/>
  <c r="I766" i="12"/>
  <c r="K766" i="12"/>
  <c r="O766" i="12"/>
  <c r="Q766" i="12"/>
  <c r="V766" i="12"/>
  <c r="V764" i="12" s="1"/>
  <c r="G768" i="12"/>
  <c r="M768" i="12" s="1"/>
  <c r="I768" i="12"/>
  <c r="K768" i="12"/>
  <c r="O768" i="12"/>
  <c r="Q768" i="12"/>
  <c r="V768" i="12"/>
  <c r="K770" i="12"/>
  <c r="Q770" i="12"/>
  <c r="G771" i="12"/>
  <c r="G770" i="12" s="1"/>
  <c r="I771" i="12"/>
  <c r="I770" i="12" s="1"/>
  <c r="K771" i="12"/>
  <c r="M771" i="12"/>
  <c r="M770" i="12" s="1"/>
  <c r="O771" i="12"/>
  <c r="O770" i="12" s="1"/>
  <c r="Q771" i="12"/>
  <c r="V771" i="12"/>
  <c r="V770" i="12" s="1"/>
  <c r="G772" i="12"/>
  <c r="M772" i="12"/>
  <c r="V772" i="12"/>
  <c r="G773" i="12"/>
  <c r="I773" i="12"/>
  <c r="I772" i="12" s="1"/>
  <c r="K773" i="12"/>
  <c r="K772" i="12" s="1"/>
  <c r="M773" i="12"/>
  <c r="O773" i="12"/>
  <c r="O772" i="12" s="1"/>
  <c r="Q773" i="12"/>
  <c r="Q772" i="12" s="1"/>
  <c r="V773" i="12"/>
  <c r="AE775" i="12"/>
  <c r="AF775" i="12"/>
  <c r="I20" i="1"/>
  <c r="I19" i="1"/>
  <c r="I18" i="1"/>
  <c r="I17" i="1"/>
  <c r="F49" i="1"/>
  <c r="G49" i="1"/>
  <c r="G25" i="1" s="1"/>
  <c r="A25" i="1" s="1"/>
  <c r="H47" i="1"/>
  <c r="I47" i="1" s="1"/>
  <c r="H45" i="1"/>
  <c r="I45" i="1" s="1"/>
  <c r="H44" i="1"/>
  <c r="I44" i="1" s="1"/>
  <c r="H43" i="1"/>
  <c r="I43" i="1" s="1"/>
  <c r="H42" i="1"/>
  <c r="I42" i="1" s="1"/>
  <c r="H41" i="1"/>
  <c r="I41" i="1" s="1"/>
  <c r="H39" i="1"/>
  <c r="H49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110" i="1"/>
  <c r="J109" i="1" s="1"/>
  <c r="G28" i="1"/>
  <c r="G23" i="1"/>
  <c r="A23" i="1" s="1"/>
  <c r="G24" i="1" s="1"/>
  <c r="G26" i="1"/>
  <c r="A26" i="1"/>
  <c r="M11" i="17"/>
  <c r="M22" i="17"/>
  <c r="M9" i="17"/>
  <c r="M8" i="17" s="1"/>
  <c r="G11" i="17"/>
  <c r="AE28" i="17"/>
  <c r="M115" i="16"/>
  <c r="M100" i="16"/>
  <c r="M21" i="16"/>
  <c r="M53" i="16"/>
  <c r="M11" i="16"/>
  <c r="M45" i="16"/>
  <c r="M104" i="16"/>
  <c r="M26" i="16"/>
  <c r="M80" i="16"/>
  <c r="M75" i="16" s="1"/>
  <c r="M67" i="16"/>
  <c r="M66" i="16" s="1"/>
  <c r="M9" i="16"/>
  <c r="M8" i="16" s="1"/>
  <c r="G104" i="16"/>
  <c r="G75" i="16"/>
  <c r="G11" i="16"/>
  <c r="G96" i="16"/>
  <c r="G82" i="16"/>
  <c r="G26" i="16"/>
  <c r="G53" i="16"/>
  <c r="G45" i="16"/>
  <c r="M8" i="15"/>
  <c r="AE60" i="15"/>
  <c r="M12" i="15"/>
  <c r="M63" i="14"/>
  <c r="M83" i="14"/>
  <c r="M40" i="14"/>
  <c r="M22" i="14"/>
  <c r="M69" i="14"/>
  <c r="M67" i="14" s="1"/>
  <c r="M9" i="14"/>
  <c r="M8" i="14" s="1"/>
  <c r="G83" i="14"/>
  <c r="G40" i="14"/>
  <c r="G22" i="14"/>
  <c r="M13" i="13"/>
  <c r="M49" i="13"/>
  <c r="M23" i="13"/>
  <c r="M71" i="13"/>
  <c r="M99" i="13"/>
  <c r="M98" i="13" s="1"/>
  <c r="M45" i="13"/>
  <c r="M44" i="13" s="1"/>
  <c r="M9" i="13"/>
  <c r="M8" i="13" s="1"/>
  <c r="G71" i="13"/>
  <c r="G23" i="13"/>
  <c r="G94" i="13"/>
  <c r="M764" i="12"/>
  <c r="G760" i="12"/>
  <c r="K755" i="12"/>
  <c r="I755" i="12"/>
  <c r="M743" i="12"/>
  <c r="M682" i="12"/>
  <c r="M640" i="12"/>
  <c r="M523" i="12"/>
  <c r="M231" i="12"/>
  <c r="G764" i="12"/>
  <c r="Q755" i="12"/>
  <c r="V743" i="12"/>
  <c r="G743" i="12"/>
  <c r="I743" i="12"/>
  <c r="M646" i="12"/>
  <c r="M550" i="12"/>
  <c r="M448" i="12"/>
  <c r="M160" i="12"/>
  <c r="Q743" i="12"/>
  <c r="M691" i="12"/>
  <c r="M477" i="12"/>
  <c r="M314" i="12"/>
  <c r="M518" i="12"/>
  <c r="M50" i="12"/>
  <c r="M11" i="12"/>
  <c r="G640" i="12"/>
  <c r="G518" i="12"/>
  <c r="G477" i="12"/>
  <c r="G393" i="12"/>
  <c r="G290" i="12"/>
  <c r="G691" i="12"/>
  <c r="M659" i="12"/>
  <c r="M658" i="12" s="1"/>
  <c r="M652" i="12"/>
  <c r="M651" i="12" s="1"/>
  <c r="M541" i="12"/>
  <c r="M540" i="12" s="1"/>
  <c r="M535" i="12"/>
  <c r="M534" i="12" s="1"/>
  <c r="M502" i="12"/>
  <c r="M498" i="12" s="1"/>
  <c r="M426" i="12"/>
  <c r="M425" i="12" s="1"/>
  <c r="M409" i="12"/>
  <c r="M408" i="12" s="1"/>
  <c r="M385" i="12"/>
  <c r="M381" i="12" s="1"/>
  <c r="M369" i="12"/>
  <c r="M361" i="12" s="1"/>
  <c r="M331" i="12"/>
  <c r="M318" i="12" s="1"/>
  <c r="M312" i="12"/>
  <c r="M311" i="12" s="1"/>
  <c r="G50" i="12"/>
  <c r="M9" i="12"/>
  <c r="M8" i="12" s="1"/>
  <c r="G225" i="12"/>
  <c r="M92" i="12"/>
  <c r="M85" i="12" s="1"/>
  <c r="I39" i="1"/>
  <c r="I49" i="1" s="1"/>
  <c r="J106" i="1" l="1"/>
  <c r="J99" i="1"/>
  <c r="J68" i="1"/>
  <c r="J103" i="1"/>
  <c r="J93" i="1"/>
  <c r="J101" i="1"/>
  <c r="J100" i="1"/>
  <c r="J90" i="1"/>
  <c r="J72" i="1"/>
  <c r="J98" i="1"/>
  <c r="J80" i="1"/>
  <c r="J62" i="1"/>
  <c r="J97" i="1"/>
  <c r="J79" i="1"/>
  <c r="J61" i="1"/>
  <c r="J84" i="1"/>
  <c r="J108" i="1"/>
  <c r="J63" i="1"/>
  <c r="J95" i="1"/>
  <c r="J77" i="1"/>
  <c r="J59" i="1"/>
  <c r="J88" i="1"/>
  <c r="J70" i="1"/>
  <c r="J69" i="1"/>
  <c r="J87" i="1"/>
  <c r="J104" i="1"/>
  <c r="J86" i="1"/>
  <c r="J85" i="1"/>
  <c r="J81" i="1"/>
  <c r="J65" i="1"/>
  <c r="J64" i="1"/>
  <c r="J94" i="1"/>
  <c r="J105" i="1"/>
  <c r="J56" i="1"/>
  <c r="J67" i="1"/>
  <c r="J66" i="1"/>
  <c r="J83" i="1"/>
  <c r="J82" i="1"/>
  <c r="J60" i="1"/>
  <c r="J76" i="1"/>
  <c r="J58" i="1"/>
  <c r="J78" i="1"/>
  <c r="J57" i="1"/>
  <c r="J92" i="1"/>
  <c r="J74" i="1"/>
  <c r="J91" i="1"/>
  <c r="J73" i="1"/>
  <c r="J102" i="1"/>
  <c r="J75" i="1"/>
  <c r="J96" i="1"/>
  <c r="J107" i="1"/>
  <c r="J89" i="1"/>
  <c r="J71" i="1"/>
  <c r="A27" i="1"/>
  <c r="G29" i="1" s="1"/>
  <c r="G27" i="1" s="1"/>
  <c r="A24" i="1"/>
  <c r="J47" i="1"/>
  <c r="J45" i="1"/>
  <c r="J43" i="1"/>
  <c r="J41" i="1"/>
  <c r="J39" i="1"/>
  <c r="J49" i="1" s="1"/>
  <c r="J48" i="1"/>
  <c r="J46" i="1"/>
  <c r="J44" i="1"/>
  <c r="J42" i="1"/>
  <c r="J40" i="1"/>
  <c r="J110" i="1" l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Tibitanzl</author>
  </authors>
  <commentList>
    <comment ref="S6" authorId="0" shapeId="0" xr:uid="{8EFDCE29-6C94-46EE-9CE3-558E2C220A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287800-E672-4C17-B322-BCBBC49361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Tibitanzl</author>
  </authors>
  <commentList>
    <comment ref="S6" authorId="0" shapeId="0" xr:uid="{64DBCF26-2131-4456-A4BA-FFD381D243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97E25C-A5CE-43B6-A950-BBF097882A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Tibitanzl</author>
  </authors>
  <commentList>
    <comment ref="S6" authorId="0" shapeId="0" xr:uid="{AD1570A6-AEB9-4447-895A-CAB8579C9A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214CFC-2EBC-4255-9E55-54F286A031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Tibitanzl</author>
  </authors>
  <commentList>
    <comment ref="S6" authorId="0" shapeId="0" xr:uid="{13AE3A70-225D-4B9C-959F-A7FFFFEEC8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6943AB-E882-47F7-A3EA-CBD7CE3750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Tibitanzl</author>
  </authors>
  <commentList>
    <comment ref="S6" authorId="0" shapeId="0" xr:uid="{9EB87EB0-CA31-4CDD-B160-59F0D36724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20A269-2B01-4D1A-B340-6B005A9A24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Tibitanzl</author>
  </authors>
  <commentList>
    <comment ref="S6" authorId="0" shapeId="0" xr:uid="{FECBA515-0458-4B25-BDD9-1B88D8068C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CCBBDF-7BDB-4D60-AC44-094E6D131C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<sst xmlns="http://schemas.openxmlformats.org/spreadsheetml/2006/main" count="6130" uniqueCount="1840">
  <si>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</si>
  <si>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</si>
  <si>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</si>
  <si>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</si>
  <si>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</si>
  <si>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</si>
  <si>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</si>
  <si>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</si>
  <si>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</si>
  <si>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</si>
  <si>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</si>
  <si>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</si>
  <si>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</si>
  <si>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</si>
  <si>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</si>
  <si>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</si>
  <si>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</si>
  <si>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</si>
  <si>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</si>
  <si>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</si>
  <si>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</si>
  <si>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</si>
  <si>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</si>
  <si>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</si>
  <si>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</si>
  <si>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</si>
  <si>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</si>
  <si>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</si>
  <si>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</si>
  <si>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</si>
  <si>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</si>
  <si>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</si>
  <si>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</si>
  <si>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</si>
  <si>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</si>
  <si>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</si>
  <si>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</si>
  <si>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</si>
  <si>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</si>
  <si>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</si>
  <si>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</si>
  <si>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</si>
  <si>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</si>
  <si>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sdfsdf</t>
  </si>
  <si>
    <t>17/2021</t>
  </si>
  <si>
    <t>Rodinný dům s DOZP centrum Bazalka</t>
  </si>
  <si>
    <t>Stavba</t>
  </si>
  <si>
    <t>1</t>
  </si>
  <si>
    <t>Stavební část</t>
  </si>
  <si>
    <t>2</t>
  </si>
  <si>
    <t>ZTI,UT</t>
  </si>
  <si>
    <t>3</t>
  </si>
  <si>
    <t>EI</t>
  </si>
  <si>
    <t>4</t>
  </si>
  <si>
    <t>SLP</t>
  </si>
  <si>
    <t>Zpevněné plochy a oplocení</t>
  </si>
  <si>
    <t>Zpevněné plochy , přípojky a oplocení</t>
  </si>
  <si>
    <t>Dopravní napojení</t>
  </si>
  <si>
    <t>Celkem za stavbu</t>
  </si>
  <si>
    <t>CZK</t>
  </si>
  <si>
    <t>Rekapitulace dílů</t>
  </si>
  <si>
    <t>Typ dílu</t>
  </si>
  <si>
    <t>_1</t>
  </si>
  <si>
    <t>Vodiče</t>
  </si>
  <si>
    <t>_2</t>
  </si>
  <si>
    <t>Přístroje</t>
  </si>
  <si>
    <t>_3</t>
  </si>
  <si>
    <t>Svítidla</t>
  </si>
  <si>
    <t>_4</t>
  </si>
  <si>
    <t>Materiál</t>
  </si>
  <si>
    <t>_5</t>
  </si>
  <si>
    <t>Rozvaděče</t>
  </si>
  <si>
    <t>_6</t>
  </si>
  <si>
    <t>Hromosvod, uzemnění</t>
  </si>
  <si>
    <t>_7</t>
  </si>
  <si>
    <t>HZS, přípomoce</t>
  </si>
  <si>
    <t>Zemní práce</t>
  </si>
  <si>
    <t>Základy a zvláštní zakládání</t>
  </si>
  <si>
    <t>Svislé a kompletní konstrukce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</si>
  <si>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</si>
  <si>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</si>
  <si>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</si>
  <si>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</si>
  <si>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</si>
  <si>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</si>
  <si>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</si>
  <si>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</si>
  <si>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</si>
  <si>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</si>
  <si>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</si>
  <si>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</si>
  <si>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</si>
  <si>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87</t>
  </si>
  <si>
    <t>Potrubí z plastických hmot</t>
  </si>
  <si>
    <t>89</t>
  </si>
  <si>
    <t>Ostatní konstrukce na trubním vedení</t>
  </si>
  <si>
    <t>90</t>
  </si>
  <si>
    <t>Oplocení</t>
  </si>
  <si>
    <t>91</t>
  </si>
  <si>
    <t>Doplňující práce na komunikaci</t>
  </si>
  <si>
    <t>93</t>
  </si>
  <si>
    <t>Dokončovací práce inženýrskách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</si>
  <si>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</si>
  <si>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</si>
  <si>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</si>
  <si>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</si>
  <si>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</si>
  <si>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</si>
  <si>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</si>
  <si>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</si>
  <si>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</si>
  <si>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</si>
  <si>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</si>
  <si>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</si>
  <si>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</si>
  <si>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</si>
  <si>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</si>
  <si>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Kanalizační přípojka</t>
  </si>
  <si>
    <t>718</t>
  </si>
  <si>
    <t>Vodovodní přípojka</t>
  </si>
  <si>
    <t>720</t>
  </si>
  <si>
    <t>Zdravotechnická instalace</t>
  </si>
  <si>
    <t>720a</t>
  </si>
  <si>
    <t>Venkovní kanalizace</t>
  </si>
  <si>
    <t>725</t>
  </si>
  <si>
    <t>Zařizovací předměty</t>
  </si>
  <si>
    <t>730</t>
  </si>
  <si>
    <t>Ústřední vytápění</t>
  </si>
  <si>
    <t>736</t>
  </si>
  <si>
    <t>Podlahové vytápění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</si>
  <si>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</si>
  <si>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</si>
  <si>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</si>
  <si>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</si>
  <si>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</si>
  <si>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</si>
  <si>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</si>
  <si>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</si>
  <si>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</si>
  <si>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</si>
  <si>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</si>
  <si>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</si>
  <si>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</si>
  <si>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</si>
  <si>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</si>
  <si>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</si>
  <si>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</si>
  <si>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</si>
  <si>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</si>
  <si>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</si>
  <si>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</si>
  <si>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</si>
  <si>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</si>
  <si>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</si>
  <si>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</si>
  <si>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</si>
  <si>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</si>
  <si>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</si>
  <si>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</si>
  <si>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</si>
  <si>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</si>
  <si>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</si>
  <si>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</si>
  <si>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</si>
  <si>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</si>
  <si>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</si>
  <si>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</si>
  <si>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</si>
  <si>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</si>
  <si>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</si>
  <si>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</si>
  <si>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</si>
  <si>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</si>
  <si>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</si>
  <si>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</si>
  <si>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</si>
  <si>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</si>
  <si>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</si>
  <si>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</si>
  <si>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</si>
  <si>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</si>
  <si>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</si>
  <si>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</si>
  <si>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</si>
  <si>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</si>
  <si>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</si>
  <si>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</si>
  <si>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</si>
  <si>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</si>
  <si>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</si>
  <si>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</si>
  <si>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</si>
  <si>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</si>
  <si>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</si>
  <si>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</si>
  <si>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</t>
  </si>
  <si>
    <t>Indiv</t>
  </si>
  <si>
    <t>VRN</t>
  </si>
  <si>
    <t>POL99_2</t>
  </si>
  <si>
    <t>VRN6</t>
  </si>
  <si>
    <t>Kompletační činnost (IČD)</t>
  </si>
  <si>
    <t>Vlastní</t>
  </si>
  <si>
    <t>POL99_8</t>
  </si>
  <si>
    <t>10000</t>
  </si>
  <si>
    <t>Geodetické vytýčení stavby</t>
  </si>
  <si>
    <t>kpl</t>
  </si>
  <si>
    <t>OPN</t>
  </si>
  <si>
    <t>POL13_0</t>
  </si>
  <si>
    <t>131201111</t>
  </si>
  <si>
    <t>Hloubení nezapaž. jam hor.3 do 100 m3, STROJNĚ</t>
  </si>
  <si>
    <t>m3</t>
  </si>
  <si>
    <t>Práce</t>
  </si>
  <si>
    <t>POL1_1</t>
  </si>
  <si>
    <t>výtah.šahta : 3*2,5*1,2</t>
  </si>
  <si>
    <t>VV</t>
  </si>
  <si>
    <t>patky pro sloupky : 19*0,5*0,6*0,5</t>
  </si>
  <si>
    <t>8*0,85*0,4*0,4</t>
  </si>
  <si>
    <t>131201109</t>
  </si>
  <si>
    <t>Příplatek za lepivost - hloubení nezap.jam v hor.3</t>
  </si>
  <si>
    <t>RTS 14/ II</t>
  </si>
  <si>
    <t>132201212</t>
  </si>
  <si>
    <t>Hloubení rýh š.do 200 cm hor.3 do 1000m3,STROJNĚ</t>
  </si>
  <si>
    <t>základy : 1,2*1,2*(31,49+10,74)*2+0,6*0,5*(9,6+2,955+0,6+2,44+19,55+0,6+6,17+4,68+0,6+4,26)</t>
  </si>
  <si>
    <t>1,2*1,2*(3,76+0,8)</t>
  </si>
  <si>
    <t>132201219</t>
  </si>
  <si>
    <t>Přípl.za lepivost,hloubení rýh 200cm,hor.3,STROJNĚ</t>
  </si>
  <si>
    <t>139601101</t>
  </si>
  <si>
    <t>Ruční výkop jam, rýh a šachet v hornině tř. 1 - 2</t>
  </si>
  <si>
    <t>0,15*0,6*(31,49+10,74)*2+0,6*0,15*(9,6+2,955+0,6+2,44+19,55+0,6+6,17+4,68+0,6+4,26)</t>
  </si>
  <si>
    <t>0,15*0,6*(3,76+0,8)</t>
  </si>
  <si>
    <t>pod příčky : (3+3)*0,5*0,35</t>
  </si>
  <si>
    <t>0,6*1,2*0,75</t>
  </si>
  <si>
    <t>162201102</t>
  </si>
  <si>
    <t>Vodorovné přemístění výkopku z hor.1-4 do 50 m</t>
  </si>
  <si>
    <t>162701105</t>
  </si>
  <si>
    <t>Vodorovné přemístění výkopku z hor.1-4 do 10000 m</t>
  </si>
  <si>
    <t>143,62+14,23+12,938-73,98</t>
  </si>
  <si>
    <t>265,622</t>
  </si>
  <si>
    <t>162701109</t>
  </si>
  <si>
    <t>Příplatek k vod. přemístění hor.1-4 za další 1 km</t>
  </si>
  <si>
    <t>95,72*5</t>
  </si>
  <si>
    <t>167101102</t>
  </si>
  <si>
    <t>Nakládání výkopku z hor.1-4 v množství nad 100 m3</t>
  </si>
  <si>
    <t>96,808+265,622</t>
  </si>
  <si>
    <t>171201201</t>
  </si>
  <si>
    <t>Uložení sypaniny na skl.-sypanina na výšku přes 2m</t>
  </si>
  <si>
    <t>121101101</t>
  </si>
  <si>
    <t>Sejmutí ornice s přemístěním do 50 m</t>
  </si>
  <si>
    <t>RTS 18/ I</t>
  </si>
  <si>
    <t>pod budovu+terasa : 0,2*(384,42+194,74)+12,5*0,2</t>
  </si>
  <si>
    <t>122201102</t>
  </si>
  <si>
    <t>Odkopávky nezapažené v hor. 3 do 1000 m3</t>
  </si>
  <si>
    <t>pod budovu+terasa : 0,45*(384,42+194,74)+12,5*0,4</t>
  </si>
  <si>
    <t>122201109</t>
  </si>
  <si>
    <t>Příplatek za lepivost - odkopávky v hor. 3</t>
  </si>
  <si>
    <t>362,43*5</t>
  </si>
  <si>
    <t>162702199</t>
  </si>
  <si>
    <t>Poplatek za skládku zeminy</t>
  </si>
  <si>
    <t>96,838*1,8+478,119</t>
  </si>
  <si>
    <t>174101101</t>
  </si>
  <si>
    <t>Zásyp jam, rýh, šachet se zhutněním</t>
  </si>
  <si>
    <t>143,62-42,455-70,33*,4</t>
  </si>
  <si>
    <t>181101102</t>
  </si>
  <si>
    <t>Úprava pláně v zářezech v hor. 1-4, se zhutněním</t>
  </si>
  <si>
    <t>m2</t>
  </si>
  <si>
    <t>0</t>
  </si>
  <si>
    <t>pod budovou+terasa : 36,3*15</t>
  </si>
  <si>
    <t>271571112</t>
  </si>
  <si>
    <t>Polštář základu ze štěrkopísku netříděného</t>
  </si>
  <si>
    <t>pod desku a pod základy : 0,15*(31,49*10,74)-0,15*0,5*13,4</t>
  </si>
  <si>
    <t>273321411</t>
  </si>
  <si>
    <t>Železobeton základových desek C 25/30</t>
  </si>
  <si>
    <t>31,49*10,74*0,15-0,5*13,22*0,15</t>
  </si>
  <si>
    <t>273351215</t>
  </si>
  <si>
    <t>Bednění stěn základových desek - zřízení</t>
  </si>
  <si>
    <t>(31,49+10,74)*2*0,15</t>
  </si>
  <si>
    <t>0,5*2*0,15</t>
  </si>
  <si>
    <t>273351216</t>
  </si>
  <si>
    <t>Bednění stěn základových desek - odstranění</t>
  </si>
  <si>
    <t>273361921</t>
  </si>
  <si>
    <t>Výztuž základových desek ze svařovaných sítí průměr drátu  6,0, oka 150/150 mm KH20</t>
  </si>
  <si>
    <t>t</t>
  </si>
  <si>
    <t>(31,49*10,74-0,5*13,22*0,15)*0,001*3,03</t>
  </si>
  <si>
    <t>274272150</t>
  </si>
  <si>
    <t>Zdivo základové z bednicích tvárnic, tl. 40 cm výplň tvárnic betonem C 16/20</t>
  </si>
  <si>
    <t>vně : (31,45+9,78)*2*0,5+0,5*(0,8)</t>
  </si>
  <si>
    <t>vni pasy : (6,25+0,6+2,59+0,2+4,36+0,6+4,78+19,85+6,27+0,6+0,2*4+3,96+0,2+3,2+2,54+0,6)*0,5</t>
  </si>
  <si>
    <t>274313611</t>
  </si>
  <si>
    <t>Beton základových pasů prostý C 16/20</t>
  </si>
  <si>
    <t>0,6*0,5*(31,49+9,54)*2+0,6*0,5*(9,6+2,955+0,6+2,44+19,55+0,6+6,17+4,68+0,6+4,26)</t>
  </si>
  <si>
    <t>0,6*0,5*(3,76+0,8)</t>
  </si>
  <si>
    <t>pod příčky : (3+3)*0,5*0,2</t>
  </si>
  <si>
    <t>0,6*1,2*0,6</t>
  </si>
  <si>
    <t>ztratné 10% : 4,2</t>
  </si>
  <si>
    <t>274351215</t>
  </si>
  <si>
    <t>Bednění stěn základových pasů - zřízení</t>
  </si>
  <si>
    <t>2*0,5*(31,49+10,74)*2+2*0,5*(9,6+2,955+0,6+2,44+19,55+0,6+6,17+4,68+0,6+4,26)</t>
  </si>
  <si>
    <t>2*0,5*(3,76+0,8)</t>
  </si>
  <si>
    <t>pod příčky : (3+3)*0,2</t>
  </si>
  <si>
    <t>(0,6+1,2*2)*0,6</t>
  </si>
  <si>
    <t>274351216</t>
  </si>
  <si>
    <t>Bednění stěn základových pasů - odstranění</t>
  </si>
  <si>
    <t>275313621</t>
  </si>
  <si>
    <t>Beton základových patek prostý C 20/25</t>
  </si>
  <si>
    <t>POL1_</t>
  </si>
  <si>
    <t>3,93*1,1</t>
  </si>
  <si>
    <t>275351215</t>
  </si>
  <si>
    <t>Bednění stěn základových patek - zřízení</t>
  </si>
  <si>
    <t>18*1,2*0,3</t>
  </si>
  <si>
    <t>2*2,4*2*0,3</t>
  </si>
  <si>
    <t>275351216</t>
  </si>
  <si>
    <t>Bednění stěn základových patek - odstranění</t>
  </si>
  <si>
    <t>275353131</t>
  </si>
  <si>
    <t>Bednění kotev.otvorů patek do 0,10 m2, hl. 1,0 m</t>
  </si>
  <si>
    <t>kus</t>
  </si>
  <si>
    <t>831</t>
  </si>
  <si>
    <t>Ležatá kanalizace pod deskou - ZP+obsyp</t>
  </si>
  <si>
    <t>m</t>
  </si>
  <si>
    <t>Specifikace</t>
  </si>
  <si>
    <t>POL3_1</t>
  </si>
  <si>
    <t>(5,5+1+9+6,5+3,5+21,5+4+1,2+2,5+3)</t>
  </si>
  <si>
    <t>311238142</t>
  </si>
  <si>
    <t>Zdivo keramické P10, tl. 175 mm(bez dodávky materiálu-zajišťuje investor)</t>
  </si>
  <si>
    <t>3*4,32+3*3,2+2,9*3+3,4*3</t>
  </si>
  <si>
    <t>311238153</t>
  </si>
  <si>
    <t>Zdivo keramické P15, tl. 240 mm(bez dodávky materiálu-zajišťuje investor)</t>
  </si>
  <si>
    <t>3*(19,91+0,24+6,61+4,2+4,7+4,2+2+2,88+0,24*2+2,88+3,315+0,24)</t>
  </si>
  <si>
    <t>-(1*2,15*4+1,75*2,15+1,5*2,5*2+1*2,15*2+2,4*2,5)</t>
  </si>
  <si>
    <t>2np : 3*(19,91+5+11,56)-1,5*2,5*2-1*2,1*4-1,7*2,15</t>
  </si>
  <si>
    <t>311238607</t>
  </si>
  <si>
    <t>Zdivo keramické 44 T Profi s min.vatou, tl. 440 mm(bez dodávky materiálu-zajišťuje investor)</t>
  </si>
  <si>
    <t>1np : 2,5*(31,75+10,1)*2+2,5*0,44*2</t>
  </si>
  <si>
    <t>-(1,5*1,6*2+0,6*0,6*2+1,2*2,5*4+1*0,6+1,2*2,25+0,6*1,6*2+1*1)</t>
  </si>
  <si>
    <t>-(1,7*2,5+2*2,5+1,75*2,5*2+1,1*2,5*5+1,75*2,5*2)</t>
  </si>
  <si>
    <t>2np : 3,1*(24,94+11,56)*2</t>
  </si>
  <si>
    <t>-(0,6*2*4+1,5*1,5*5+1,2*2,5+2,5*2+1,2*1,5+1,2*0,75+3*1,5+1,2*2,25+1,1*2,25)</t>
  </si>
  <si>
    <t>štíty : 12,44*2,55/2*2</t>
  </si>
  <si>
    <t>atika : 1*(7*2+10,56)</t>
  </si>
  <si>
    <t>311238494U00</t>
  </si>
  <si>
    <t>Zeď nos vně 38  zakládací řada(bez dodávky materiálu-zajišťuje investor)</t>
  </si>
  <si>
    <t>(31,75+10,1)*2*0,5+0,4*2*0,5</t>
  </si>
  <si>
    <t>317168113</t>
  </si>
  <si>
    <t>Překlad keramický plochý 115x71x1500 mm(bez dodávky materiálu-zajišťuje investor)</t>
  </si>
  <si>
    <t>dle tabulky : 1</t>
  </si>
  <si>
    <t>317168130</t>
  </si>
  <si>
    <t>Překlad keramický 7 vysoký 70x238x1000 mm(bez dodávky materiálu-zajišťuje investor)</t>
  </si>
  <si>
    <t xml:space="preserve">dle tabulky : </t>
  </si>
  <si>
    <t>P03 : 5*4</t>
  </si>
  <si>
    <t>P10 : 4</t>
  </si>
  <si>
    <t>317168116</t>
  </si>
  <si>
    <t>Překlad keramický plochý 115x71x2250 mm(bez dodávky materiálu-zajišťuje investor)</t>
  </si>
  <si>
    <t>dle tabulky : 4</t>
  </si>
  <si>
    <t>317168112</t>
  </si>
  <si>
    <t>Překlad keramický plochý 115x71x1250 mm(bez dodávky materiálu-zajišťuje investor)</t>
  </si>
  <si>
    <t>317168131</t>
  </si>
  <si>
    <t>Překlad keramický 7 vysoký 70x238x1250 mm(bez dodávky materiálu-zajišťuje investor)</t>
  </si>
  <si>
    <t>P06 : 4</t>
  </si>
  <si>
    <t>317168132</t>
  </si>
  <si>
    <t>Překlad keramický 7 vysoký 70x238x1500 mm(bez dodávky materiálu-zajišťuje investor)</t>
  </si>
  <si>
    <t>P02 : 6*3</t>
  </si>
  <si>
    <t>P04 : 2*4</t>
  </si>
  <si>
    <t>P07 : 12*3</t>
  </si>
  <si>
    <t>317168133</t>
  </si>
  <si>
    <t>Překlad keramický 7 vysoký 70x238x1750 mm(bez dodávky materiálu-zajišťuje investor)</t>
  </si>
  <si>
    <t>P01 : 2*3</t>
  </si>
  <si>
    <t>317168134</t>
  </si>
  <si>
    <t>Překlad keramický 7 vysoký 70x238x2000 mm(bez dodávky materiálu-zajišťuje investor)</t>
  </si>
  <si>
    <t>P05 : 4</t>
  </si>
  <si>
    <t>P08 : 3</t>
  </si>
  <si>
    <t>P09 : 4</t>
  </si>
  <si>
    <t>P13 : 3</t>
  </si>
  <si>
    <t>317998117</t>
  </si>
  <si>
    <t>Izolace mezi překlady polystyren XPS 140mm</t>
  </si>
  <si>
    <t>5+1,5*2+2+1,25+4</t>
  </si>
  <si>
    <t>342248141</t>
  </si>
  <si>
    <t>Příčky keramické 11,5 Profi na DBM, tl. 115 mm(bez dodávky materiálu-zajišťuje investor)</t>
  </si>
  <si>
    <t>3*(4,2*3+4,225+2,65+0,36*2+0,475*2+1,5+1,5+0,475*2+3*2+2,74+1,95+2,5+0,115*2)</t>
  </si>
  <si>
    <t>1,2*3</t>
  </si>
  <si>
    <t>-(0,9*2,15*3)</t>
  </si>
  <si>
    <t>2np : 3*(4,3+0,4+2,75+2,92+4,32*2+5*3+0,36*2+1,5*2+3,9+6,2)</t>
  </si>
  <si>
    <t>-(0,9*2,1*4)</t>
  </si>
  <si>
    <t>317998113</t>
  </si>
  <si>
    <t>Izolace mezi překlady polystyren tl. 80 mm</t>
  </si>
  <si>
    <t>2*1,75+6*1,5</t>
  </si>
  <si>
    <t>342255028</t>
  </si>
  <si>
    <t>Příčky z desek porobeton tl. 15 cm</t>
  </si>
  <si>
    <t>předstěna koupelny : 2*1*3+2,7*1,25*2</t>
  </si>
  <si>
    <t>2,5*1,25+1*2</t>
  </si>
  <si>
    <t>1*2+2*1,25</t>
  </si>
  <si>
    <t>2np : 2*1*2+2,7*2,25*2</t>
  </si>
  <si>
    <t>1*2+2*1,25+1+1</t>
  </si>
  <si>
    <t>342264051</t>
  </si>
  <si>
    <t>Podhled sádrokartonový na zavěšenou ocel. konstr. desky protipožární tl. 12,5 mm, bez izolace</t>
  </si>
  <si>
    <t>2np : 240,03</t>
  </si>
  <si>
    <t>Podhled sádrokartonový na zavěšenou ocel. konstr. desky standard tl. 12,5 mm, bez izolace</t>
  </si>
  <si>
    <t>1np : 271,95</t>
  </si>
  <si>
    <t>34200000</t>
  </si>
  <si>
    <t>Obklad SDK instalací</t>
  </si>
  <si>
    <t>342260000</t>
  </si>
  <si>
    <t>Příplatek SDK do vlhkého prostředí</t>
  </si>
  <si>
    <t>1.NP : 7,62+5,86+11,39+11,5</t>
  </si>
  <si>
    <t>2.NP : 10,22+12,4+12,4</t>
  </si>
  <si>
    <t>311320050</t>
  </si>
  <si>
    <t>Zdi nadzákladové ŽB z betonu C 30/37, tl. 20 cm oboustranné bednění, výztuž 120 kg/m3</t>
  </si>
  <si>
    <t>Agregovaná položka</t>
  </si>
  <si>
    <t>POL2_1</t>
  </si>
  <si>
    <t>výtahová šachta : 6,95*(2,855*2+2,4*2)</t>
  </si>
  <si>
    <t>-1*2,1*2</t>
  </si>
  <si>
    <t>380320040</t>
  </si>
  <si>
    <t>Kompletní konstrukce ze železobetonu C 25/30 bednění a odbednění, výztuž 90 kg/m3</t>
  </si>
  <si>
    <t xml:space="preserve">základ výt.šachty : </t>
  </si>
  <si>
    <t>podkaldní beton : 0,1*2,7*3</t>
  </si>
  <si>
    <t>nosná deska : 0,2*2,7*2,4</t>
  </si>
  <si>
    <t>417237114</t>
  </si>
  <si>
    <t>Obezdění věnce brouš. věncovkou  8/25, izol.</t>
  </si>
  <si>
    <t>1np : (31,85+10,1)*2</t>
  </si>
  <si>
    <t>2np : (24,94+11,56)*2</t>
  </si>
  <si>
    <t>411351205</t>
  </si>
  <si>
    <t>Bednění stropů deskových, podepřen, do 3,5m, 12kPa</t>
  </si>
  <si>
    <t>D1 : 31,74*11,9</t>
  </si>
  <si>
    <t>24,74*1,54</t>
  </si>
  <si>
    <t>horní deska výtahové šachty : 2,895*2,4</t>
  </si>
  <si>
    <t>411321515</t>
  </si>
  <si>
    <t>Stropy deskové ze železobetonu C 30/37</t>
  </si>
  <si>
    <t>422,753*0,25</t>
  </si>
  <si>
    <t>411361821</t>
  </si>
  <si>
    <t>Výztuž stropů z betonářské oceli 10505(R)</t>
  </si>
  <si>
    <t>D1 : 10,25</t>
  </si>
  <si>
    <t>stropní deska výtahové šachty : 0,867</t>
  </si>
  <si>
    <t>413321515</t>
  </si>
  <si>
    <t>Nosníky z betonu železového C 30/37</t>
  </si>
  <si>
    <t>P101 : 0,22*0,5*4,1</t>
  </si>
  <si>
    <t>P102 : 0,22*0,5*7,5</t>
  </si>
  <si>
    <t>P103 : 0,24*0,5*14,35</t>
  </si>
  <si>
    <t>P104 : 0,3*0,5*2,24</t>
  </si>
  <si>
    <t>P105a : 0,3*0,75*1,1</t>
  </si>
  <si>
    <t>P105b : 0,3*1*3,35</t>
  </si>
  <si>
    <t>P106 : 0,44*0,5*5,79</t>
  </si>
  <si>
    <t>413351107</t>
  </si>
  <si>
    <t>Bednění nosníků - zřízení</t>
  </si>
  <si>
    <t>P101 : 1,22*4,1</t>
  </si>
  <si>
    <t>P102 : 1,22*7,5</t>
  </si>
  <si>
    <t>P103 : 1,24*14,35</t>
  </si>
  <si>
    <t>P104 : 1,3*2,24</t>
  </si>
  <si>
    <t>P105a : 1,8*1,1</t>
  </si>
  <si>
    <t>P105b : 2,3*3,35</t>
  </si>
  <si>
    <t>P106 : 1,44*5,79</t>
  </si>
  <si>
    <t>413351108</t>
  </si>
  <si>
    <t>Bednění nosníků - odstranění</t>
  </si>
  <si>
    <t>413351213</t>
  </si>
  <si>
    <t>Podpěrná konstr.nosníků do 4 m,do 10 kPa - zřízení</t>
  </si>
  <si>
    <t>4,1+7,5+14,35+2,24+1,1+3,35+5,79</t>
  </si>
  <si>
    <t>413361821</t>
  </si>
  <si>
    <t>Výztuž nosníků z betonářské oceli 10505(R)</t>
  </si>
  <si>
    <t>0,102+0,182+0,201+0,02+0,035+0,104+0,124</t>
  </si>
  <si>
    <t>413351214</t>
  </si>
  <si>
    <t>Podpěrná konstr.nosníků do 4 m,10 kPa - odstranění</t>
  </si>
  <si>
    <t>417321414</t>
  </si>
  <si>
    <t>Ztužující pásy a věnce z betonu železového C 25/30</t>
  </si>
  <si>
    <t>V1 : 6,05*0,22*0,25</t>
  </si>
  <si>
    <t>V1A : 2,55*0,22*0,5</t>
  </si>
  <si>
    <t>V2 : 16*0,22*0,25</t>
  </si>
  <si>
    <t>V3 : 44,379*0,22*0,25</t>
  </si>
  <si>
    <t>V4 : 25,12*0,22*0,25</t>
  </si>
  <si>
    <t>V5 : 24,85*0,24*0,25</t>
  </si>
  <si>
    <t>V6 : 11,56*0,24*0,25</t>
  </si>
  <si>
    <t>430321414</t>
  </si>
  <si>
    <t>Beton schodišťových konstrukcí železový C 25/30</t>
  </si>
  <si>
    <t>viz výkres tvaru schodiště : 3,42</t>
  </si>
  <si>
    <t>430361821</t>
  </si>
  <si>
    <t>Výztuž schodišť. konstrukcí přímočarých 10505 (R)</t>
  </si>
  <si>
    <t>viz výkres tvaru schodiště : 0,47</t>
  </si>
  <si>
    <t>433351132</t>
  </si>
  <si>
    <t>Bednění schodnic přímočarých - odstranění</t>
  </si>
  <si>
    <t>434351142</t>
  </si>
  <si>
    <t>Bednění stupňů přímočarých - odstranění</t>
  </si>
  <si>
    <t>434351141</t>
  </si>
  <si>
    <t>Bednění stupňů přímočarých - zřízení</t>
  </si>
  <si>
    <t>1,2*0,25*19</t>
  </si>
  <si>
    <t>433351131</t>
  </si>
  <si>
    <t>Bednění schodnic přímočarých - zřízení</t>
  </si>
  <si>
    <t>šikmá část : 1,2*(2,87+1,87+1,36)</t>
  </si>
  <si>
    <t>podesty : 1,355*1,392+1,3*1,392</t>
  </si>
  <si>
    <t>417361821</t>
  </si>
  <si>
    <t>Výztuž ztužujících pásů a věnců z oceli 10505(R)</t>
  </si>
  <si>
    <t>7,5*100/1000</t>
  </si>
  <si>
    <t>417351116</t>
  </si>
  <si>
    <t>Bednění ztužujících pásů a věnců - odstranění</t>
  </si>
  <si>
    <t>V1 : 6,05*0,3*2</t>
  </si>
  <si>
    <t>V1A : 2,55*0,6*2</t>
  </si>
  <si>
    <t>V2 : 16*0,3*2</t>
  </si>
  <si>
    <t>V3 : 44,379*0,3*2</t>
  </si>
  <si>
    <t>V4 : 25,12*0,3*2</t>
  </si>
  <si>
    <t>V5 : 24,85*0,3*2</t>
  </si>
  <si>
    <t>V6 : 11,56*0,3*2</t>
  </si>
  <si>
    <t>417351115</t>
  </si>
  <si>
    <t>Bednění ztužujících pásů a věnců - zřízení</t>
  </si>
  <si>
    <t>916561111</t>
  </si>
  <si>
    <t>Osazení záhon.obrubníků do lože z C 12/15 s opěrou(bez dodávky materiálu-zajišťuje investor)</t>
  </si>
  <si>
    <t>okolo terasy : 36,3+15,3</t>
  </si>
  <si>
    <t>přístřešek na kola : 4,73+8,1*2</t>
  </si>
  <si>
    <t>918101111</t>
  </si>
  <si>
    <t>Lože pod obrubníky nebo obruby dlažeb z C 12/15</t>
  </si>
  <si>
    <t>72,53*0,15*0,2</t>
  </si>
  <si>
    <t>610991111</t>
  </si>
  <si>
    <t>Zakrývání výplní vnitřních otvorů</t>
  </si>
  <si>
    <t>2np : 0,6*2*2+1,5*1,5*4+0,6*2+1,2*2,5</t>
  </si>
  <si>
    <t>2,5*2+0,6*2+1,2*1,5+1,5*1,5+1,2*0,75+3*1,5+1,1*2,25+1,2*2,25</t>
  </si>
  <si>
    <t>Mezisoučet</t>
  </si>
  <si>
    <t>1np : 1,5*1,6*2+0,6*0,6*2+1,2*2,5*3+1,*2,1*2+1*0,6+1,2*2,25</t>
  </si>
  <si>
    <t>1,6*2,1+0,6*1,6*2+1,2*2,5+1*1+(1,7*2+1,1)*2,5+3,1*2,5+1,75*2*2,5+1*2,5</t>
  </si>
  <si>
    <t>612131111U00</t>
  </si>
  <si>
    <t>Penetrace-Spojovací můstek vni stěna</t>
  </si>
  <si>
    <t>612473185</t>
  </si>
  <si>
    <t>Příplatek za zabudované omítníky v ploše stěn</t>
  </si>
  <si>
    <t>612473186</t>
  </si>
  <si>
    <t>Příplatek za zabudované rohovníky, stěny</t>
  </si>
  <si>
    <t>219,7+2,65*8</t>
  </si>
  <si>
    <t>6020000000</t>
  </si>
  <si>
    <t>Omítka stěn vápenosádrová , strojně tloušťka vrstvy 15 mm,se štukovou vrstvou</t>
  </si>
  <si>
    <t xml:space="preserve">1np : </t>
  </si>
  <si>
    <t>101 : 2,65*(2,88+3,315)*2-1,75*2,5-1,75*2,15+0,25*(1,75+2,5*2)</t>
  </si>
  <si>
    <t>102,116,112 : 2,65*(19,91+,24+6,61+5,12)*2+2,65*(0,6*2*3)-1*2,15*6-1,75*2,15*2-1*2,1-0,9*2,1-0,8*2,1*2</t>
  </si>
  <si>
    <t>-(1,75+1,5+2+1,1+1,7+1,1)*2,5-1*1+0,25*(1,75+1,5+2,5*2+2+2,5*2+1,1+2,5*2+1,7+2,5*2+1,1+2,5*2+1*3+1,1+2,5*2)</t>
  </si>
  <si>
    <t>103 : 2,65*(5,695+3,81)*2-1,2*2,25-0,8*2,1-1,75*2,15+0,25*(1,2+2,25*2)</t>
  </si>
  <si>
    <t>104 : 2,65*(5,035+3,81)*2-2,8*2,65-0,8*2,1-1,1*2,5-1*0,6+0,25*(1,1+2,5*2+1+0,6*2)-2,2*2,65</t>
  </si>
  <si>
    <t>105 : 2,65*(3,565+4,2)*2-1*2,15-1,1*2,5+0,4*(1,1+2,5*2)</t>
  </si>
  <si>
    <t>106 : 2,65*(2,5+2,88)*2-0,6*1,6-0,9*2,1+0,25*(0,6+1,6*2)</t>
  </si>
  <si>
    <t>107 : 2,65*(1,95+3)*2-0,6*1,6-0,8*2,1+0,25*(0,6+1,6*2)</t>
  </si>
  <si>
    <t>108 : 2,65*(3,2+4,2)*2-1,2*2,5-1*2,15+0,25*(1,2+2,5*2)</t>
  </si>
  <si>
    <t>109 : 35,62</t>
  </si>
  <si>
    <t>110 : 35,62</t>
  </si>
  <si>
    <t>111 : 2,65*(2,74+3)*2-1,2*2,5-0,9*2,15+0,25*(1,2+2,5*2)</t>
  </si>
  <si>
    <t xml:space="preserve">113 : </t>
  </si>
  <si>
    <t>114,115,113 : 2,65*(2,993+3,725)*2-0,6*2,1-0,6*0,6+0,25*(0,6*3+0,6+2,1)-1,825*2,65</t>
  </si>
  <si>
    <t>30,274</t>
  </si>
  <si>
    <t>117 : 2,65*(3,248+4,7)*2-1,5*1,6-1*2,15+0,25*(1,5+1,6*2)</t>
  </si>
  <si>
    <t>118 : 38,75</t>
  </si>
  <si>
    <t xml:space="preserve">2np : </t>
  </si>
  <si>
    <t>201 : 2,692*(9,3+3,91)*2-1,7*2,15-0,9*2,1-1,2*2,5-2,5*2+0,25*(2,5+2*2+1,2+2,5*2)</t>
  </si>
  <si>
    <t>202 : 2,692*(3,91+2,265)*2-0,9*2,1-0,6*2+0,25*(0,6+2,5*2)</t>
  </si>
  <si>
    <t>203 : 2,692*(2,92+3,5)*2-0,9*2,1-0,6*2+0,25*(0,6+2*2)</t>
  </si>
  <si>
    <t>204 : 2,692*(2,85+4,4)*2-1,2*1,5-1*2,1+0,25*(1,2+1,5*2)</t>
  </si>
  <si>
    <t>205 : 2,692*(3,565+5)*2-1*2,1-1,5*1,5+0,25*1,5*3</t>
  </si>
  <si>
    <t>206 : 2,692*(3,2+5)*2-1*2,1-1,5*1,5+0,25*1,5*3</t>
  </si>
  <si>
    <t>207 : 40,92</t>
  </si>
  <si>
    <t>208 : 40,92</t>
  </si>
  <si>
    <t>209 : 2,692*(4,39+4,32)*2-1*2,1-1,5*1,5+0,25*1,5*3</t>
  </si>
  <si>
    <t>210 : 2,692*(19,91+6,32)*2+2,692*(0,4*2+0,85+0,6*4)-1,2*0,75-3*1,5-1,1*2,25</t>
  </si>
  <si>
    <t>-1*2,1*2-0,9*2,1-1,7*2,15-1*2,1*4-1*2,1-1,2*2,25-1,1*2,25+0,25*(3+1,5*2)</t>
  </si>
  <si>
    <t>0,25*(1,2+0,75*2+1,2+2,25+1,1+2,2)</t>
  </si>
  <si>
    <t>212, 213,  : 2,692*(5+2,993)*2-1,825*2,692-0,5*2,1-0,6*2+0,25*(0,6+2*2+0,5+2,1)</t>
  </si>
  <si>
    <t>37,67</t>
  </si>
  <si>
    <t>611471413</t>
  </si>
  <si>
    <t>Úprava stropů aktiv. štukem s přísadou, tl. 2-3 mm</t>
  </si>
  <si>
    <t>SDk stropy : 511,93</t>
  </si>
  <si>
    <t>611481113</t>
  </si>
  <si>
    <t>Potažení stropů sklotextilní výztužnou síťkou</t>
  </si>
  <si>
    <t>601016191</t>
  </si>
  <si>
    <t xml:space="preserve">Penetrační nátěr stropů </t>
  </si>
  <si>
    <t>612481113</t>
  </si>
  <si>
    <t>Potažení vnitř. stěn sklotex. pletivem s vypnutím</t>
  </si>
  <si>
    <t>z 15% : 1168,65*0,15</t>
  </si>
  <si>
    <t>612754111U00</t>
  </si>
  <si>
    <t>Lišta začišťovací vnitřní</t>
  </si>
  <si>
    <t>1+0,6*2+(1,5+1,6*2)*2+0,6*3*2+(1,2+2,25*2)*2+(0,6+1,6*2)*2+1*3+(0,6+2*2)*3+1,5*3*4</t>
  </si>
  <si>
    <t>1,2+2,5*2+2,5+2*2+1,2+2,25*2+1,2+1,5*2+1,5*3+1,2+0,75*2+3*1,5</t>
  </si>
  <si>
    <t>(1,2+2,5*2)*4+4,5+2,5*2+3,1+2,5*2+3,5+2,5*2</t>
  </si>
  <si>
    <t>(1,1+2,5*2)*4+1,75+2,5*2+2+1,25*2</t>
  </si>
  <si>
    <t>620991121</t>
  </si>
  <si>
    <t>Zakrývání výplní vnějších otvorů z lešení</t>
  </si>
  <si>
    <t>621135011U00</t>
  </si>
  <si>
    <t>Vyrovnání vně podhled tmel tl -2mm</t>
  </si>
  <si>
    <t>V : 24,94*1,2</t>
  </si>
  <si>
    <t>Z : 24,94*0,3+13,21*0,44</t>
  </si>
  <si>
    <t>621211021UZ0</t>
  </si>
  <si>
    <t>Zat.syst. vně podhled  desky EPS Grey 120mm zakonč.stěrkou a síťovinou</t>
  </si>
  <si>
    <t>622131121U00</t>
  </si>
  <si>
    <t xml:space="preserve">Penetrace  vně stěna </t>
  </si>
  <si>
    <t>622311132</t>
  </si>
  <si>
    <t>Zateplovací systém , fasáda, EPS F tl.100 mm zakončený stěrkou s výztužnou tkaninou</t>
  </si>
  <si>
    <t xml:space="preserve">zateplení věnců, překladů : </t>
  </si>
  <si>
    <t>V 1np : 0,35*(24,94+1,2*2)+0,35*6,91</t>
  </si>
  <si>
    <t xml:space="preserve">   2np : 24,94*0,5</t>
  </si>
  <si>
    <t>Z : 0,35*(31,625+0,44*2)</t>
  </si>
  <si>
    <t xml:space="preserve">  2np : 0,5*24,94</t>
  </si>
  <si>
    <t>S : 0,5*11+0,5*12,44</t>
  </si>
  <si>
    <t>J : 11*0,5+12,44*0,5</t>
  </si>
  <si>
    <t>622311134RVZ</t>
  </si>
  <si>
    <t>Zateplovací systém , fasáda, EPS šedý tl.140 mm zakončený stěrkou s výztužnou tkaninou</t>
  </si>
  <si>
    <t xml:space="preserve">podhled : </t>
  </si>
  <si>
    <t>V : 1,3*24,94</t>
  </si>
  <si>
    <t>Z : 0,3*(4,7+6,7)+0,74*13,31</t>
  </si>
  <si>
    <t>642941111</t>
  </si>
  <si>
    <t>Pouzdro pro posuvné dveře jednostranné, do zdiva jednostranné pouzdro 800/1970 mm</t>
  </si>
  <si>
    <t>Pouzdro pro posuvné dveře jednostranné, do zdiva jednostranné pouzdro 900/1970 mm</t>
  </si>
  <si>
    <t>730-1</t>
  </si>
  <si>
    <t>D+M krb bez výměníku</t>
  </si>
  <si>
    <t>730-03</t>
  </si>
  <si>
    <t>Přisávání ke krbu vedené v podlaze</t>
  </si>
  <si>
    <t>730-2</t>
  </si>
  <si>
    <t>D+M komín nerezový pro krb</t>
  </si>
  <si>
    <t>622311511</t>
  </si>
  <si>
    <t>Izolace suterénu  XPS tl. 80 mm, bez PÚ</t>
  </si>
  <si>
    <t>základy : (31,69+10,74)*2*1,25</t>
  </si>
  <si>
    <t>0,5*2*1,25</t>
  </si>
  <si>
    <t>výtahová šachta : 0,9*(2,7*2+2,4*2)</t>
  </si>
  <si>
    <t>622311521</t>
  </si>
  <si>
    <t>Zateplovací systém , sokl, XPS tl. 80 mm s mozaikovou omítkou 5,5 kg/m2</t>
  </si>
  <si>
    <t>(31,49+10,9)*2*0,4</t>
  </si>
  <si>
    <t>0,5*2*0,4</t>
  </si>
  <si>
    <t>622323011</t>
  </si>
  <si>
    <t>Soklová lišta hliník KZS  tl. 80 mm</t>
  </si>
  <si>
    <t>2*1,5+0,6*2+1+0,6*2+1</t>
  </si>
  <si>
    <t>0,6*4+1,5*5+2,5+1,2+1,2+3+1,2+1,1</t>
  </si>
  <si>
    <t>622475111</t>
  </si>
  <si>
    <t>Omítka vnější stěn jádrová, složitost 1 - 2</t>
  </si>
  <si>
    <t>RTS 19/ I</t>
  </si>
  <si>
    <t>RTS 18/ II</t>
  </si>
  <si>
    <t>622478111</t>
  </si>
  <si>
    <t>Omítka vnější stěn TO tl. 15 mm</t>
  </si>
  <si>
    <t>RTS 14/ I</t>
  </si>
  <si>
    <t>622481113</t>
  </si>
  <si>
    <t>Potažení vnějších stěn sklotex. pletivem, vypnutí</t>
  </si>
  <si>
    <t>V : (2,5+2,75)*24,94+6,91*2,7+(-1,7*2,5-0,6*1,6*2-1,2*2,5-1*1-1,1*2,5-1,7*2,5-3,1*2,5-1,75*2,5)</t>
  </si>
  <si>
    <t xml:space="preserve"> atika : 1*6,91</t>
  </si>
  <si>
    <t>-(2,5*2+0,6*2+1,2*1,5+1,5*1,5+1,2*0,75+3*1,5)</t>
  </si>
  <si>
    <t>0,2*(2,5+2*2+0,6+2*2+1,2+1,5*2+1,5*3+1,2+0,75*2+3+1,5*2)</t>
  </si>
  <si>
    <t>0,2*(1,75+2,5*2+2*0,6+2*1,6*2+1,2+2,5*2+1*3+1,14+2,5+1,7+1,7+2,5+3,1+2,5*2+1,75+2,5)</t>
  </si>
  <si>
    <t>Z : (2,5+2,75)*24,94+6,91*2,7-(1,1*2,5*2+1,2*2,5*3+0,6*0,6*2+1,5*1,6*2)</t>
  </si>
  <si>
    <t>atika : 1*6,91</t>
  </si>
  <si>
    <t>-(1,5*1,5*4+0,6*2*3)+0,2*((0,6+2*2)*3+1,5*3*4)</t>
  </si>
  <si>
    <t>0,2*((2*1+2,1*2)+3*(1,2+2,5*2)+2*(0,6*3)+2*(1,5+1,6*2))</t>
  </si>
  <si>
    <t>S : 2,7*11,00+12,44*2,75+11,44*1+12,44*0,25+12,44*2,3/2</t>
  </si>
  <si>
    <t>-(1,1*2,5+1,75*2,5+3,3*2,25)+0,2*(1,1+2,5*2+1,75+2,5+3,3+2,25*2)</t>
  </si>
  <si>
    <t>J : 2,6*11+12,44*2,75+12,44*0,25+12,44*2,3/2</t>
  </si>
  <si>
    <t>-1,2*2,25-1,2*2,5+0,2*(1,2+2,25*2+1,2+2,5*2)</t>
  </si>
  <si>
    <t>602015187</t>
  </si>
  <si>
    <t>Omítka stěn tenkovrstvá .pas silikon zatíraná, zrnitost 1,5 mm</t>
  </si>
  <si>
    <t>na zateplení : 71,74+46</t>
  </si>
  <si>
    <t>na omítku : 315,639</t>
  </si>
  <si>
    <t>Z-podhled : 0,3*(13,75+4,7)</t>
  </si>
  <si>
    <t>622752211U00</t>
  </si>
  <si>
    <t>KZS lišta roh Al+okapnička</t>
  </si>
  <si>
    <t>1+1,5*2+0,6*2+1,2+0,6+1+0,6*4+1,5*4+1,2+2,5+1,2+1,2+1,5+1,2+3</t>
  </si>
  <si>
    <t>1,1*4+1,75</t>
  </si>
  <si>
    <t>1,2*4+4,5+3,1+3,5</t>
  </si>
  <si>
    <t>622752221U00</t>
  </si>
  <si>
    <t>KZS lišta roh Al+tkanina 10x10mm</t>
  </si>
  <si>
    <t>1,6*2*2+0,6*2*2+2,5*2*4+0,6*2+2,25*2+1,6*2*2+1*2+2,5*2+2,5*2+2,5*2*2+2,5*5+2,5*2*2</t>
  </si>
  <si>
    <t>2*4*2+1,5*2*5+2,5*2+2*2+1,5*2+0,75*2+1,5*2+2,25*2+2,25*2</t>
  </si>
  <si>
    <t>622754111U00</t>
  </si>
  <si>
    <t>KZS lišta začišťovací APU</t>
  </si>
  <si>
    <t>vnější : 6,75+3,6*4+6,2*4+4+8*2+4,05*2+6,1+4,5*2+6,1*2+2+6,2+2+6,5+4,6*4+4,2*5+4,5+2,7+6+6,8+6,3</t>
  </si>
  <si>
    <t>vnitřní : 183,75</t>
  </si>
  <si>
    <t>62-1</t>
  </si>
  <si>
    <t>Provedení loga centrum Bazalka -fasádní nátěr</t>
  </si>
  <si>
    <t>564231111</t>
  </si>
  <si>
    <t>Podklad ze štěrkopísku po zhutnění tloušťky 10 cm</t>
  </si>
  <si>
    <t>564701400U00</t>
  </si>
  <si>
    <t>Podklad komunikací z kam drcen 25cm 0-63mm</t>
  </si>
  <si>
    <t>564801100U00</t>
  </si>
  <si>
    <t>Podklad komunikací štěrkodrti 5cm 8-16mm</t>
  </si>
  <si>
    <t>631313621</t>
  </si>
  <si>
    <t>Mazanina betonová tl. 8 - 12 cm C 20/25</t>
  </si>
  <si>
    <t>1np : 0,085*273,63</t>
  </si>
  <si>
    <t>2np : 0,095*240,03</t>
  </si>
  <si>
    <t>631319163</t>
  </si>
  <si>
    <t>Příplatek za konečnou úpravu mazanin tl. 12 cm</t>
  </si>
  <si>
    <t>632451031</t>
  </si>
  <si>
    <t>Vyrovnávací potěr MC 15, v ploše, tl. 20 mm</t>
  </si>
  <si>
    <t xml:space="preserve">příčky : </t>
  </si>
  <si>
    <t>1np : 0,1*(4,2*3+4,225+2,65+0,36*2+0,475*2+1,5+1,5+0,475*2+3*2+2,74+1,95+2,5+0,115*2)</t>
  </si>
  <si>
    <t>1,2*0,1</t>
  </si>
  <si>
    <t>2np : 0,1*(4,3+0,4+2,75+2,92+4,32*2+5*3+0,36*2+1,5*2+3,9)</t>
  </si>
  <si>
    <t>1-2np : 0,175*4,32+0,175*3,2+2,9*0,175+3,4*0,175</t>
  </si>
  <si>
    <t>1np : 0,24*(19,91+0,24+6,61+4,2+4,7+4,2+2+2,88+0,24*2+2,88+3,315+0,24)</t>
  </si>
  <si>
    <t>2np : 0,24*(19,91+5+11,56)</t>
  </si>
  <si>
    <t>632451032</t>
  </si>
  <si>
    <t>Vyrovnávací potěr MC 15, v ploše, tl. 30 mm</t>
  </si>
  <si>
    <t>parapety : 0,44*(2*1,5+2*0,6+1+1,2+0,6+1+0,6*4+1,5*5+2,5+1,2+1,2+3)</t>
  </si>
  <si>
    <t>632481213U00</t>
  </si>
  <si>
    <t>Separační vrstva PE fólie</t>
  </si>
  <si>
    <t>273,63+240,03</t>
  </si>
  <si>
    <t>59600000</t>
  </si>
  <si>
    <t>Kladení dlažby z dlaždic kom.pro pěší do lože z MC(bez dodávky materiálu-zajišťuje investor)</t>
  </si>
  <si>
    <t>terasa : 194,74</t>
  </si>
  <si>
    <t>564751111</t>
  </si>
  <si>
    <t>Podklad z kameniva drceného vel.8-16mm,tl. 5cm</t>
  </si>
  <si>
    <t>564851111</t>
  </si>
  <si>
    <t>Podklad ze štěrkodrti po zhutnění tloušťky 15 cm</t>
  </si>
  <si>
    <t>plochy : 194,74+33</t>
  </si>
  <si>
    <t>pod obruby : 72*0,5</t>
  </si>
  <si>
    <t>63600000</t>
  </si>
  <si>
    <t>Bet dlažba 40x40cm 15cm- terče vč.dodávky dlažby a terčů</t>
  </si>
  <si>
    <t>skl. S3 : 2,25*2,824</t>
  </si>
  <si>
    <t>637121115U00</t>
  </si>
  <si>
    <t>Okapový chodník kačírek tl 30cm</t>
  </si>
  <si>
    <t>0,3*(13,75+4,25+,5)+13,31*0,75</t>
  </si>
  <si>
    <t>931211105RT8</t>
  </si>
  <si>
    <t>Izolace tepelná styku výt.šachty  a nosné stěny tlouška izolace 100 mm</t>
  </si>
  <si>
    <t>2,4*6,25</t>
  </si>
  <si>
    <t>941941051</t>
  </si>
  <si>
    <t>Montáž lešení leh.řad.s podlahami,š.1,5 m, H 10 m</t>
  </si>
  <si>
    <t>V : (1,5*2+25)*6,25+(1,5+6,91)*4</t>
  </si>
  <si>
    <t>Z : 208,64</t>
  </si>
  <si>
    <t>J : (1,5*2+12,44)*7,5</t>
  </si>
  <si>
    <t>S : (1,5*2+11)*4+(1,5*2+12,44)*5</t>
  </si>
  <si>
    <t>941941291</t>
  </si>
  <si>
    <t>Příplatek za každý měsíc použití lešení k pol.1041</t>
  </si>
  <si>
    <t>666,28*5</t>
  </si>
  <si>
    <t>941941841</t>
  </si>
  <si>
    <t>Demontáž lešení leh.řad.s podlahami,š.1,2 m,H 10 m</t>
  </si>
  <si>
    <t>941955001</t>
  </si>
  <si>
    <t>Lešení lehké pomocné, výška podlahy do 1,2 m</t>
  </si>
  <si>
    <t>274+240</t>
  </si>
  <si>
    <t>pro omítky : 550</t>
  </si>
  <si>
    <t>950 1</t>
  </si>
  <si>
    <t>PHP 34 A</t>
  </si>
  <si>
    <t>950 2</t>
  </si>
  <si>
    <t>Detektor kouře</t>
  </si>
  <si>
    <t>950 4</t>
  </si>
  <si>
    <t>Přípomocné práce ZI, UT, EI vč.prostupů</t>
  </si>
  <si>
    <t>h</t>
  </si>
  <si>
    <t>950 6</t>
  </si>
  <si>
    <t>Kamenný práh 25mm D+M</t>
  </si>
  <si>
    <t>1,1*3+1,1+1,75</t>
  </si>
  <si>
    <t>952901111</t>
  </si>
  <si>
    <t>Vyčištění budov o výšce podlaží do 4 m</t>
  </si>
  <si>
    <t>472,61+309,3</t>
  </si>
  <si>
    <t>95394</t>
  </si>
  <si>
    <t>Odvětrání digestoře vč.fasádní hlavice spiro potr. DN 120</t>
  </si>
  <si>
    <t>953941110</t>
  </si>
  <si>
    <t>Osazení zábradlí schodišťového, balkonového apod.</t>
  </si>
  <si>
    <t>7,5</t>
  </si>
  <si>
    <t>terasa : 2*2</t>
  </si>
  <si>
    <t>9539481</t>
  </si>
  <si>
    <t>Digestoř</t>
  </si>
  <si>
    <t>5534461310</t>
  </si>
  <si>
    <t>Zábradlí schodišťové vč proskl bezp.sklem</t>
  </si>
  <si>
    <t>3+3+2+2,7+1</t>
  </si>
  <si>
    <t>998011001</t>
  </si>
  <si>
    <t>Přesun hmot pro budovy zděné výšky do 6 m</t>
  </si>
  <si>
    <t>Přesun hmot</t>
  </si>
  <si>
    <t>POL7_</t>
  </si>
  <si>
    <t>711210010</t>
  </si>
  <si>
    <t>Nátěr hydroizolační těsnicí hmotou</t>
  </si>
  <si>
    <t>POL2_</t>
  </si>
  <si>
    <t xml:space="preserve">vod : </t>
  </si>
  <si>
    <t>212,213 : 12,94+12,94+8,84</t>
  </si>
  <si>
    <t>202,203 : 8,84+10,22</t>
  </si>
  <si>
    <t>svi : 2*(2,993+5)*2*2+(3,91+2,265)*2*2+(2,92+3,5)*2</t>
  </si>
  <si>
    <t>vod 106-107,114-115 : 7,62+5,86+11,39+11,5</t>
  </si>
  <si>
    <t>svi : 2*(2,993+4,225)*2*2+2*(1,95+2,88)*2+2*(2,5+2,88)*2</t>
  </si>
  <si>
    <t>711471051RZX</t>
  </si>
  <si>
    <t>Izolace, tlak. voda, vodorovná fólií PVC, volně včetně dodávky fólie 2 mm</t>
  </si>
  <si>
    <t>POL1_7</t>
  </si>
  <si>
    <t>(31,49*10,79-13,22*0,5)</t>
  </si>
  <si>
    <t>711491171</t>
  </si>
  <si>
    <t>Izolace tlaková, podkladní textilie, vodorovná včetně dodávky textilie</t>
  </si>
  <si>
    <t>RTS 17/ II</t>
  </si>
  <si>
    <t>(31,49*10,74-13,22*0,5)*2</t>
  </si>
  <si>
    <t>711491271</t>
  </si>
  <si>
    <t xml:space="preserve">Izolace tlaková, podkladní textilie svislá včetně dodávky textilie </t>
  </si>
  <si>
    <t>(1,15*(31,49+10,74)*2+2*0,5)*2</t>
  </si>
  <si>
    <t>1*(2,4+2,7)*2*2</t>
  </si>
  <si>
    <t>711470020</t>
  </si>
  <si>
    <t>Izolace proti vodě fólií,ochranná textilie, svislá fólie  tl. 1 mm</t>
  </si>
  <si>
    <t>POL2_7</t>
  </si>
  <si>
    <t>(31,49+10,74)*2*1,65</t>
  </si>
  <si>
    <t>Izolace proti vodě fólií,ochranná textilie, svislá fólie  tl.1,5 mm</t>
  </si>
  <si>
    <t>1,15*(31,49+10,74)*2+1,15*0,5*2</t>
  </si>
  <si>
    <t>dojezd výt.šachty : 1*(2,7+2,4)*2</t>
  </si>
  <si>
    <t>998711201</t>
  </si>
  <si>
    <t>Přesun hmot pro izolace proti vodě, výšky do 6 m</t>
  </si>
  <si>
    <t>171201101</t>
  </si>
  <si>
    <t>Uložení sypaniny do násypů nezhutněných</t>
  </si>
  <si>
    <t>711801003</t>
  </si>
  <si>
    <t>Hydroizolace pro zelené střechy, ochran. textilie včetně dodávky fólie .1,5 mm</t>
  </si>
  <si>
    <t>RTS 20/ II</t>
  </si>
  <si>
    <t>vod : 6,55*10,56*1,03</t>
  </si>
  <si>
    <t>svi : 1,44*(6,55+6,55+10,56+0,5)</t>
  </si>
  <si>
    <t>711801003RTX</t>
  </si>
  <si>
    <t>Zelené střechy, vegetační rohož včetně dodávky  vegetační rohože 40mm</t>
  </si>
  <si>
    <t>1,03*(6,56*10,56)-6</t>
  </si>
  <si>
    <t>712378006</t>
  </si>
  <si>
    <t>Rohová lišta vnější  poplastovaného plechu RŠ 100 mm</t>
  </si>
  <si>
    <t>9,96*2+6,26*2+4,7</t>
  </si>
  <si>
    <t>712378007</t>
  </si>
  <si>
    <t>Rohová lišta vnitřní z poplastovaného plechu  RŠ 100 mm</t>
  </si>
  <si>
    <t>712378005</t>
  </si>
  <si>
    <t>Stěnová lišta vyhnutá  poplastovaného plechu RŠ 70 mm</t>
  </si>
  <si>
    <t>2,25*2+3+1</t>
  </si>
  <si>
    <t>712378004</t>
  </si>
  <si>
    <t>Závětrná lišta  poplastovaného plechu RŠ 250 mm</t>
  </si>
  <si>
    <t>712391171</t>
  </si>
  <si>
    <t xml:space="preserve">Povlaková krytina střech do 10°, podklad. textilie 1 vrstva - včetně dodávky textilie </t>
  </si>
  <si>
    <t xml:space="preserve">2x : </t>
  </si>
  <si>
    <t>vod : 6,55*10,56</t>
  </si>
  <si>
    <t>svi : 1,2*(6,55+6,55+10,56+0,5)</t>
  </si>
  <si>
    <t>98,16</t>
  </si>
  <si>
    <t>712391171RZX</t>
  </si>
  <si>
    <t>Povlaková krytina střech do 10°, podklad. textilie filtrační vrstva</t>
  </si>
  <si>
    <t>6,56*10,56*1,03-2*3</t>
  </si>
  <si>
    <t>712411101</t>
  </si>
  <si>
    <t>Povlaková krytina střech do 30°, za studena ALP 1 x nátěr - včetně dodávky ALP</t>
  </si>
  <si>
    <t>vod : 10,56*6,56</t>
  </si>
  <si>
    <t>svi : 1,5*(6,55*2+10,56)+10,56*0,5</t>
  </si>
  <si>
    <t>712441559</t>
  </si>
  <si>
    <t>Povlaková krytina střech do 30°, NAIP přitavením 1 vrstva - včetně dodávky pásu</t>
  </si>
  <si>
    <t>712801001</t>
  </si>
  <si>
    <t>Hydroakumul. vrstva pro zel.střechy</t>
  </si>
  <si>
    <t>10364100.A1</t>
  </si>
  <si>
    <t>Zemina pro zelené střechy  substrát tl.100mm</t>
  </si>
  <si>
    <t>POL3_7</t>
  </si>
  <si>
    <t>65,35*0,1</t>
  </si>
  <si>
    <t>998712201</t>
  </si>
  <si>
    <t>Přesun hmot pro povlakové krytiny, výšky do 6 m</t>
  </si>
  <si>
    <t>7130011R00</t>
  </si>
  <si>
    <t>Izolace tepelné stropů vrchem celuloza foukaná izolace vč.aplikace</t>
  </si>
  <si>
    <t>11*25*0,36</t>
  </si>
  <si>
    <t>713111221</t>
  </si>
  <si>
    <t>Montáž parozábrany, zavěšené podhl., přelep. spojů ,vč.materiálu</t>
  </si>
  <si>
    <t>2np : 241,75</t>
  </si>
  <si>
    <t>713121111</t>
  </si>
  <si>
    <t>Izolace tepelná podlah na sucho, jednovrstvá včetně dodávky polystyren tl. 60 mm</t>
  </si>
  <si>
    <t>713121111RV8</t>
  </si>
  <si>
    <t>Izolace tepelná podlah na sucho, jednovrstvá včetně dodávky polystyren EPS 100S tl. 160 mm</t>
  </si>
  <si>
    <t>1np : 273,63</t>
  </si>
  <si>
    <t>713121111RVX</t>
  </si>
  <si>
    <t>Izolace tepelná podlah na sucho, jednovrstvá včetně dodávky kroč.izolace  tl. 40 mm</t>
  </si>
  <si>
    <t>713121211UZ0</t>
  </si>
  <si>
    <t>Tepelně-izolační profil vč.dodávky</t>
  </si>
  <si>
    <t>1,1*5+1,75*2+1,1</t>
  </si>
  <si>
    <t>713141135U00</t>
  </si>
  <si>
    <t>Izol tep střech pl lepená</t>
  </si>
  <si>
    <t>EPS tl.200 : 6,56*10,56</t>
  </si>
  <si>
    <t>spád.klín 10-210mm : 69,27</t>
  </si>
  <si>
    <t>28375714.A</t>
  </si>
  <si>
    <t>Deska polystyrén samozhášivý EPS 70 Z</t>
  </si>
  <si>
    <t>SPCM</t>
  </si>
  <si>
    <t>RTS 15/ I</t>
  </si>
  <si>
    <t>spád.klín 10-210mm : 69,27*1,1*0,11</t>
  </si>
  <si>
    <t>28375766.A</t>
  </si>
  <si>
    <t>Deska izolační polystyrén samozhášivý EPS 100</t>
  </si>
  <si>
    <t>69,27*0,2*1,1</t>
  </si>
  <si>
    <t>998713201</t>
  </si>
  <si>
    <t>Přesun hmot pro izolace tepelné, výšky do 6 m</t>
  </si>
  <si>
    <t>1200</t>
  </si>
  <si>
    <t>174101102</t>
  </si>
  <si>
    <t>Zásyp ruční se zhutněním</t>
  </si>
  <si>
    <t>730-3</t>
  </si>
  <si>
    <t>UT-zemní kolektor,kompletní provedení</t>
  </si>
  <si>
    <t>762211220</t>
  </si>
  <si>
    <t>Montáž schodiště přímočarého s podstup. š. do 1 m</t>
  </si>
  <si>
    <t>762341210</t>
  </si>
  <si>
    <t>Montáž bednění střech rovných, prkna hrubá na sraz včetně dodávky prken tloušťky 24 mm</t>
  </si>
  <si>
    <t>13,5*25,08</t>
  </si>
  <si>
    <t>762495000</t>
  </si>
  <si>
    <t>Spojovací a ochranné prostř. obložení stěn, stropů</t>
  </si>
  <si>
    <t>51,9+331,5+269,5</t>
  </si>
  <si>
    <t>762511246U00</t>
  </si>
  <si>
    <t>Podlaha dřevoštěpková 22 sraz šroub vč.dodávky</t>
  </si>
  <si>
    <t>skl.S6 : 24,5*11</t>
  </si>
  <si>
    <t>762511278U01</t>
  </si>
  <si>
    <t>Podlaha dřevoštěpková brus 28 P+D šroub vč podkl.roštu</t>
  </si>
  <si>
    <t>skl.S6-tech.lávka : 24,1*1,5</t>
  </si>
  <si>
    <t>10,5*1,5</t>
  </si>
  <si>
    <t>762330010</t>
  </si>
  <si>
    <t>Konstrukce vázaná krovu z řeziva plochy 120 cm2</t>
  </si>
  <si>
    <t>25*2</t>
  </si>
  <si>
    <t>998762202</t>
  </si>
  <si>
    <t>Přesun hmot pro tesařské konstrukce, výšky do 12 m</t>
  </si>
  <si>
    <t>763100001</t>
  </si>
  <si>
    <t>Montáž a výroba střešních vazníků</t>
  </si>
  <si>
    <t>12,2*25+6,491*6</t>
  </si>
  <si>
    <t>7630000000</t>
  </si>
  <si>
    <t>M.záklopu stropů z desek nad tl.18 mm,sraz,šroub. vč. dodávky desky  3N tl. 28 mm,vč.roštu</t>
  </si>
  <si>
    <t>pochozí lávka půdní prostor : 5,25*24</t>
  </si>
  <si>
    <t>764510000</t>
  </si>
  <si>
    <t>Oplechování parapetů včetně rohů Ti Zn, rš 240-270mm</t>
  </si>
  <si>
    <t>29,1+3</t>
  </si>
  <si>
    <t>764252604</t>
  </si>
  <si>
    <t>Žlab podokapní půlkulatý TiZn  rš. 333 mm,K01</t>
  </si>
  <si>
    <t>764-1</t>
  </si>
  <si>
    <t>Okapní plech TiZn rš.245mm,K02</t>
  </si>
  <si>
    <t>764-2</t>
  </si>
  <si>
    <t>Okapnička lakovaný PZn,rš 205mm,K03</t>
  </si>
  <si>
    <t>764-3</t>
  </si>
  <si>
    <t>Děrovaný větrací plech tahokov,K04</t>
  </si>
  <si>
    <t>76500000</t>
  </si>
  <si>
    <t>Krytina keramická engoba,vč.všech doplňlů,kommpletní provedení-pouze cena za práci,materiál zajišťuje investor</t>
  </si>
  <si>
    <t>764-4</t>
  </si>
  <si>
    <t>Okapový svod,TiZn +řetízek k umístění srážkové vody se zatěžovací patkou,délka 250mm,K05A</t>
  </si>
  <si>
    <t>765799312</t>
  </si>
  <si>
    <t>Montáž fólie na bednění přibitím podstřešní difúzní vč.folie</t>
  </si>
  <si>
    <t>998765201</t>
  </si>
  <si>
    <t>Přesun hmot pro krytiny tvrdé, výšky do 6 m</t>
  </si>
  <si>
    <t>762342202</t>
  </si>
  <si>
    <t>Montáž laťování střech, vzdálenost latí do 22 cm včetně dodávky řeziva, latě 4/6 cm</t>
  </si>
  <si>
    <t>762342205</t>
  </si>
  <si>
    <t>Montáž kontralatí na vruty, s těsnicí pěnou včetně dodávky latí 4/6 cm</t>
  </si>
  <si>
    <t>764554403</t>
  </si>
  <si>
    <t>Odpadní trouby z Ti Zn plechu, kruhové, D 120 mm,K05</t>
  </si>
  <si>
    <t>764-7</t>
  </si>
  <si>
    <t>lemování TiZn rš.200mmm,K11</t>
  </si>
  <si>
    <t>764-8</t>
  </si>
  <si>
    <t>Lemovací plech TiZn rš.105mm,K12</t>
  </si>
  <si>
    <t>764-9</t>
  </si>
  <si>
    <t>Kotevní profil rš.77mm,ocel zinkovaná,K13</t>
  </si>
  <si>
    <t>764-10</t>
  </si>
  <si>
    <t>Větrací mřížka rš.140mm,tahokov,K14</t>
  </si>
  <si>
    <t>764-6</t>
  </si>
  <si>
    <t>Kačírková lišta Pz lech děrovaný,K08,K09,K10</t>
  </si>
  <si>
    <t>2,3+2,9+2,3</t>
  </si>
  <si>
    <t>764-5</t>
  </si>
  <si>
    <t>Atikový poplastovaný plech rš.730mm,K06</t>
  </si>
  <si>
    <t>998764202</t>
  </si>
  <si>
    <t>Přesun hmot pro klempířské konstr., výšky do 12 m</t>
  </si>
  <si>
    <t>76600</t>
  </si>
  <si>
    <t>Separační vrstva pod  dřev.obklad</t>
  </si>
  <si>
    <t>766231113U00</t>
  </si>
  <si>
    <t>Mtž sklápěcí půdní schody</t>
  </si>
  <si>
    <t>766412223U00</t>
  </si>
  <si>
    <t>Mtž obklad stěn1m2- palub MD š-10cm</t>
  </si>
  <si>
    <t>S : 2,6*11-1,1*2,5+0,2*(1,1+2,5*2)-1,75*2,5+0,2*(1,75+2,5)</t>
  </si>
  <si>
    <t>V : 2,4*31,85-(1,7*2,25-0,6*1,6*2+1,2*2,25+1*1+1,1*2,25+1,7*2,25+1,7*2,25+3,2*2,25+1,75*2,25)</t>
  </si>
  <si>
    <t>0,2*(1,7+2,25*2+0,6+1,6*2+0,6*1,6*2+1,2+2,25*2+1*3+4,5+2,25+2,25+3,1+2,25*2+2,25+1,7)</t>
  </si>
  <si>
    <t>Z : 2,4*13,31-1,1*2,25-3*(1,2*2,25)</t>
  </si>
  <si>
    <t>0,2*((1,2+2,25*2)*3+1,1++2,25*2)</t>
  </si>
  <si>
    <t>Z : 13,21*0,74</t>
  </si>
  <si>
    <t>766417111</t>
  </si>
  <si>
    <t>Podkladový rošt pod obložení stěn</t>
  </si>
  <si>
    <t>147/0,6</t>
  </si>
  <si>
    <t>T1</t>
  </si>
  <si>
    <t>D+M dvoukř.dveře dřevěné s nadsvětlíkem,celoprosklené,EW 15DP3-C 1750/2500 obložková zárubeň,T1</t>
  </si>
  <si>
    <t>T2</t>
  </si>
  <si>
    <t>D+M jednokř.dveře dřevěné,prosklené,1100/2100,obložková zárubeň,T2</t>
  </si>
  <si>
    <t>T3</t>
  </si>
  <si>
    <t>D+M jednokř.dveře dřevěné,prosklené,900/2100,obložková zárubeň,T3</t>
  </si>
  <si>
    <t>T4</t>
  </si>
  <si>
    <t>D+M jednokř.dveře dřevěné,prosklené,800/2100,obložková zárubeň,T4</t>
  </si>
  <si>
    <t>T5</t>
  </si>
  <si>
    <t>D+M jednokř.dveře dřevěné,prosklené,1200/2100,obložková zárubeňposuvné,T5</t>
  </si>
  <si>
    <t>T6</t>
  </si>
  <si>
    <t>D+M jednokř.dveře dřevěné,900/2100,obložková zárubeň,kruhové posuvné,T6</t>
  </si>
  <si>
    <t>T7</t>
  </si>
  <si>
    <t>D+M jednokř.dveře dřevěné,800/2100,obložková zárubeň,T7</t>
  </si>
  <si>
    <t>T8</t>
  </si>
  <si>
    <t>D+M jednokř.dveře dřevěné,900/2100,obložková zárubeň,T2</t>
  </si>
  <si>
    <t>T9</t>
  </si>
  <si>
    <t>D+M dvoukř.dveře dřevěné,prosklené,1750/2100,obložková zárubeň,EW15 DP3-C,T9</t>
  </si>
  <si>
    <t>T10</t>
  </si>
  <si>
    <t>D+M okno dřevěné FIX,2000/1000,izol.dvojsklo,T10</t>
  </si>
  <si>
    <t>T11</t>
  </si>
  <si>
    <t>D+M shrnovací stěna 5120/2750,prosklená,bezp.sklo,T11</t>
  </si>
  <si>
    <t>T17</t>
  </si>
  <si>
    <t>D+M jednokř.dveře dřevěné,700/2100,obložková zárubeň,T17</t>
  </si>
  <si>
    <t>T18</t>
  </si>
  <si>
    <t>D+M jednokř.dveře dřevěné,1100/2100,obložková zárubeň,T18</t>
  </si>
  <si>
    <t>T12</t>
  </si>
  <si>
    <t>D+M dělící dřevěná mezistěna,2000/2650,T12</t>
  </si>
  <si>
    <t>T13</t>
  </si>
  <si>
    <t>D+M vestavná skříň s posuvnými dveřmi,2400/2500,T13</t>
  </si>
  <si>
    <t>T14</t>
  </si>
  <si>
    <t>D+M vestavná skříň s posuvnými dveřmi,1500/2500,T14</t>
  </si>
  <si>
    <t>T15</t>
  </si>
  <si>
    <t>D+M vestavná skříň s posuvnými dveřmi,1500/2550,T15</t>
  </si>
  <si>
    <t>T16</t>
  </si>
  <si>
    <t>D+M vestavná skříň s posuvnými dveřmi,2400/2700,T16</t>
  </si>
  <si>
    <t>766601211</t>
  </si>
  <si>
    <t>Těsnění okenní spáry, ostění, PT fólie+ PP páska folie š. 70 mm,  páska tl. 2 mm, š. 10 mm</t>
  </si>
  <si>
    <t>vnitřní : 8,4+4,2*4+7,4*4+4+11+11,2+8,1*2+7,2+6*2+7,4*2+3+7,4+2,6+9+5,2*4+5,4*5+6+3,9+9+9,1+7,3</t>
  </si>
  <si>
    <t>vnější : 236,3</t>
  </si>
  <si>
    <t>ZL01</t>
  </si>
  <si>
    <t>D+M exteriérová žaluzie tvar žaluzie Z,motorické ovládání 1500/1500</t>
  </si>
  <si>
    <t>ZL02</t>
  </si>
  <si>
    <t>D+M exteriérová žaluzie tvar žaluzie Z,motorické ovládání 1200/2500</t>
  </si>
  <si>
    <t>ZL03</t>
  </si>
  <si>
    <t>D+M exteriérová žaluzie tvar žaluzie Z,motorické ovládání 2500+1050/2500</t>
  </si>
  <si>
    <t>ZL04</t>
  </si>
  <si>
    <t>D+M exteriérová žaluzie tvar žaluzie Z,motorické ovládání 1100+1500/2500</t>
  </si>
  <si>
    <t>ZL05</t>
  </si>
  <si>
    <t>D+M exteriérová žaluzie tvar žaluzie Z,motorické ovládání 1550/2500</t>
  </si>
  <si>
    <t>ZL06</t>
  </si>
  <si>
    <t>D+M exteriérová žaluzie tvar žaluzie Z,motorické ovládání 1100+1200/2250</t>
  </si>
  <si>
    <t>ZL07</t>
  </si>
  <si>
    <t>D+M exteriérová žaluzie tvar žaluzie Z,motorické ovládání 3000/1500</t>
  </si>
  <si>
    <t>ZL08</t>
  </si>
  <si>
    <t>D+M exteriérová žaluzie tvar žaluzie Z,motorické ovládání 1200/750</t>
  </si>
  <si>
    <t>ZL09</t>
  </si>
  <si>
    <t>D+M exteriérová žaluzie tvar žaluzie Z,motorické ovládání 1200/1500</t>
  </si>
  <si>
    <t>ZL10</t>
  </si>
  <si>
    <t>D+M exteriérová žaluzie tvar žaluzie Z,motorické ovládání 2500/2000</t>
  </si>
  <si>
    <t>ZK01</t>
  </si>
  <si>
    <t>D+M podomítkový kastlík z tvrzených desek,vč.izolace tl.50mm,1500mm</t>
  </si>
  <si>
    <t>ZK02</t>
  </si>
  <si>
    <t>D+M podomítkový kastlík z tvrzených desek,vč.izolace tl.50mm,1200mm</t>
  </si>
  <si>
    <t>ZK03</t>
  </si>
  <si>
    <t>D+M podomítkový kastlík z tvrzených desek,vč.izolace tl.50mm,4500mm</t>
  </si>
  <si>
    <t>ZK04</t>
  </si>
  <si>
    <t>D+M podomítkový kastlík z tvrzených desek,vč.izolace tl.50mm,3100mm</t>
  </si>
  <si>
    <t>ZK05</t>
  </si>
  <si>
    <t>D+M podomítkový kastlík z tvrzených desek,vč.izolace tl.50mm,1720/1720 rohový</t>
  </si>
  <si>
    <t>ZK06</t>
  </si>
  <si>
    <t>D+M podomítkový kastlík z tvrzených desek,vč.izolace tl.50mm,2300mm</t>
  </si>
  <si>
    <t>ZK07</t>
  </si>
  <si>
    <t>D+M podomítkový kastlík z tvrzených desek,vč.izolace tl.50mm,3000mm</t>
  </si>
  <si>
    <t>ZK08</t>
  </si>
  <si>
    <t>D+M podomítkový kastlík z tvrzených desek,vč.izolace tl.50mm,2500mm</t>
  </si>
  <si>
    <t>Z01.01</t>
  </si>
  <si>
    <t>D+M vstupní dveře prosklené plastové,dvoukř.s nadsvětlíkem 1750/2500,oboustranná barva RAL</t>
  </si>
  <si>
    <t>Z01.02</t>
  </si>
  <si>
    <t>D+M plastové okno,izol.trojsklo ,hloubka profilu min 82mm,trojité těsnění,barva oboustranná RAL 600/1500</t>
  </si>
  <si>
    <t>Z01.03</t>
  </si>
  <si>
    <t>D+M plastové okno,izol.trojsklo ,hloubka profilu min 82mm,trojité těsnění,barva oboustranná RAL 1200/2500</t>
  </si>
  <si>
    <t>Z01.04</t>
  </si>
  <si>
    <t>D+M plastové okno,izol.trojsklo ,hloubka profilu min 82mm,trojité těsnění,barva oboustranná RAL kruhové pr.1000mm</t>
  </si>
  <si>
    <t>Z01.05</t>
  </si>
  <si>
    <t>D+M okno plastové,izol.trojsklo ,barva oboustranná RAL 3100/2500,sestava s dveřmi</t>
  </si>
  <si>
    <t>Z01.06</t>
  </si>
  <si>
    <t>D+M okno plastové,izol.trojsklo ,barva oboustranná RAL 3100/2500,sestava</t>
  </si>
  <si>
    <t>Z01.09</t>
  </si>
  <si>
    <t>D+M plastové okno,izol.trojsklo ,hloubka profilu min 82mm,trojité těsnění,barva oboustranná RAL 1500/1500</t>
  </si>
  <si>
    <t>Z01.07 a Z01.07a</t>
  </si>
  <si>
    <t>D+M okno plastové ,izol.trojsklo ,barva oboustranná RAL,1550/2500</t>
  </si>
  <si>
    <t>Z01.08</t>
  </si>
  <si>
    <t>D+M dveře plastové s nadsvětlíkem,1100/2500,barva ouboustranná RAL</t>
  </si>
  <si>
    <t>Z01.12</t>
  </si>
  <si>
    <t>D+M plastové okno,izol.trojsklo ,hloubka profilu min 82mm,trojité těsnění,barva oboustranná RAL 1000/500</t>
  </si>
  <si>
    <t>SCH1</t>
  </si>
  <si>
    <t xml:space="preserve">D+M schody na pochozí střechu ,dřevěné,tvrdé dřevo,vč,zábradlí,2 stupně </t>
  </si>
  <si>
    <t>Z01.13</t>
  </si>
  <si>
    <t>Z01.14</t>
  </si>
  <si>
    <t>D+M plastové okno,izol.trojsklo ,hloubka profilu min 82mm,trojité těsnění,barva oboustranná RAL 600/700</t>
  </si>
  <si>
    <t>Z02.01</t>
  </si>
  <si>
    <t>D+M plastové okno,izol.trojsklo ,hloubka profilu min 82mm,trojité těsnění,barva oboustranná RAL 2500/2000,bezp.sklo</t>
  </si>
  <si>
    <t>Z02.02</t>
  </si>
  <si>
    <t>D+M plastové okno,izol.trojsklo ,hloubka profilu min 82mm,trojité těsnění,barva oboustranná RAL 600/2000</t>
  </si>
  <si>
    <t>Z02.03</t>
  </si>
  <si>
    <t>D+M plastové okno,izol.trojsklo ,hloubka profilu min 82mm,trojité těsnění,barva oboustranná RAL 1200/1500</t>
  </si>
  <si>
    <t>Z02.04</t>
  </si>
  <si>
    <t>Z02.05</t>
  </si>
  <si>
    <t>D+M plastové okno,izol.trojsklo ,hloubka profilu min 82mm,trojité těsnění,barva oboustranná RAL 1200/750</t>
  </si>
  <si>
    <t>Z02.06</t>
  </si>
  <si>
    <t>D+M plastové okno,izol.trojsklo ,hloubka profilu min 82mm,trojité těsnění,barva oboustranná RAL 3000/1500,pákový ovladač</t>
  </si>
  <si>
    <t>Z02.07</t>
  </si>
  <si>
    <t>D+M plastové okno,izol.trojsklo ,hloubka profilu min 82mm,trojité těsnění,barva oboustranná RAL 2300/2250,sestava s dveřmi</t>
  </si>
  <si>
    <t>Z02.08</t>
  </si>
  <si>
    <t>D+M plastové okno,izol.trojsklo ,hloubka profilu min 82mm,trojité těsnění,barva oboustranná RAL 1200/2550,bezp.sklo</t>
  </si>
  <si>
    <t>Z01.10</t>
  </si>
  <si>
    <t>D+M  dveře plastové s nadsvětlíkem,1100/2500,barva ouboustranná RAL</t>
  </si>
  <si>
    <t>Z01.11</t>
  </si>
  <si>
    <t>766694113</t>
  </si>
  <si>
    <t>Montáž parapetních desek š.do 30 cm,dl.do 260 cm</t>
  </si>
  <si>
    <t>19</t>
  </si>
  <si>
    <t>K.02</t>
  </si>
  <si>
    <t>D+M kuchyňská linka,kompletní provedení vč.spotřebičů</t>
  </si>
  <si>
    <t>K01</t>
  </si>
  <si>
    <t>3,07+1,399+2,15</t>
  </si>
  <si>
    <t>766-1</t>
  </si>
  <si>
    <t>D+M dřevěné posuvné okenice propozice oken ve 2.NP,1500/1500</t>
  </si>
  <si>
    <t>60517101</t>
  </si>
  <si>
    <t>Lať SM/JD 1 pod 25 cm2 délka 100-175 cm</t>
  </si>
  <si>
    <t>pro obklad fasády : 245*0,04*0,06*1,1</t>
  </si>
  <si>
    <t>605980191</t>
  </si>
  <si>
    <t>Obklad hoblovaný vč.impreg.,severský smrk</t>
  </si>
  <si>
    <t>105,06*1,1</t>
  </si>
  <si>
    <t>61187552</t>
  </si>
  <si>
    <t>Deska parapetní smrkové dřevo šířka 30 cm s transparentním lakem</t>
  </si>
  <si>
    <t>1,1*(0,6*4+1+1,5*2+1+0,6+2,5+0,6*4+1,2*5+1,5+1,2+3)</t>
  </si>
  <si>
    <t>T19</t>
  </si>
  <si>
    <t>Půdní schody  stahovací  900/500 zateplené s požární odolností EI 45min,T19</t>
  </si>
  <si>
    <t>998766201</t>
  </si>
  <si>
    <t>Přesun hmot pro truhlářské konstr., výšky do 6 m</t>
  </si>
  <si>
    <t>762086002U00</t>
  </si>
  <si>
    <t>Kotevní patky ocelové</t>
  </si>
  <si>
    <t>76700-0001</t>
  </si>
  <si>
    <t>Skleněná markýza-dod+mont bezp.sklo+ocel.jeckl(váha ocel.kce 142,34kg)povrchová úprava PZn</t>
  </si>
  <si>
    <t>S pohl., ozn.P : 1,2*3</t>
  </si>
  <si>
    <t>76700-0002</t>
  </si>
  <si>
    <t>pozink.zábradlí vč. skleň.výplně-terasa bezp.sklo, v.1m(váha ocel.kce 251,922kg)</t>
  </si>
  <si>
    <t>terasa : 2,3*2+2,824</t>
  </si>
  <si>
    <t>596215021</t>
  </si>
  <si>
    <t>Kladení zámkové dlažby tl. 6 cm do drtě tl. 4 cm</t>
  </si>
  <si>
    <t>přístřešek na kola : 33</t>
  </si>
  <si>
    <t>592452620</t>
  </si>
  <si>
    <t>Dlažba  přírodní 20x20x8</t>
  </si>
  <si>
    <t>POL3_</t>
  </si>
  <si>
    <t>33*1,1</t>
  </si>
  <si>
    <t>767000004</t>
  </si>
  <si>
    <t>D+M hliníková kce terasy,barva RAL ,půdorysná plocha 160m2,viz PD</t>
  </si>
  <si>
    <t>76700003</t>
  </si>
  <si>
    <t>D+M nerezové zábradlí schodiště viz PD,vč.dřevěného madla(váha ocel.kce 120,8625kg)</t>
  </si>
  <si>
    <t>767290310RA0</t>
  </si>
  <si>
    <t>Skleněné zastřešení terasy bezp.sklo+hliníková konstrukce</t>
  </si>
  <si>
    <t>11*3,4+9,9*4,4+24,5*3,2</t>
  </si>
  <si>
    <t>767000003</t>
  </si>
  <si>
    <t>D+M přístřešek na kola,hliníková kce,zastřešení profilovaným plechem,kompletní provedení</t>
  </si>
  <si>
    <t>998767201</t>
  </si>
  <si>
    <t>Přesun hmot pro zámečnické konstr., výšky do 6 m</t>
  </si>
  <si>
    <t>771475014</t>
  </si>
  <si>
    <t>Obklad soklíků keram.rovných, tmel,výška 10 cm</t>
  </si>
  <si>
    <t xml:space="preserve">1.NP : </t>
  </si>
  <si>
    <t>1.04 : 2,56+2,2+1+4,3-0,8</t>
  </si>
  <si>
    <t>1.21 : 3,05*2+1,2*2-0,7</t>
  </si>
  <si>
    <t xml:space="preserve">2.NP : </t>
  </si>
  <si>
    <t>2.02 : 3,9*2+2,11*2-0,9</t>
  </si>
  <si>
    <t>schodiště : 20*0,5+1,2*2+1,3*2</t>
  </si>
  <si>
    <t>771575109</t>
  </si>
  <si>
    <t>Montáž podlah keram.,hladké, tmel, 30x30 cm</t>
  </si>
  <si>
    <t>1.NP : 10,04+7,62+5,86+11,5+3,66</t>
  </si>
  <si>
    <t>2.NP : 8,3+10,22+12,4*2</t>
  </si>
  <si>
    <t>podesty : 1,4*1,3*2</t>
  </si>
  <si>
    <t>771101121</t>
  </si>
  <si>
    <t>Provedení penetrace podkladu pod dlažby</t>
  </si>
  <si>
    <t>771120111</t>
  </si>
  <si>
    <t>Kladení dlaždic na stupnice do tmele, jedna řada</t>
  </si>
  <si>
    <t>20*1,225</t>
  </si>
  <si>
    <t>771120211</t>
  </si>
  <si>
    <t>Kladení dlaždic na podstupnice do tmele, 1 řada</t>
  </si>
  <si>
    <t>597642400</t>
  </si>
  <si>
    <t>Dlažba  schodovka 300x300x9 mm</t>
  </si>
  <si>
    <t>24,5*0,3*1,1</t>
  </si>
  <si>
    <t>771578001</t>
  </si>
  <si>
    <t>Montáž podlah.lišt dilatačních,vnitř.ker.dlažba</t>
  </si>
  <si>
    <t>0,9*2+1,2+0,8+1+0,9+0,8</t>
  </si>
  <si>
    <t>763613231</t>
  </si>
  <si>
    <t>M.záklopu stropů z desek nad tl.18 mm,sraz,šroub. vč. dodávky desky dřevoštěkové tl. 22 mm</t>
  </si>
  <si>
    <t>spodní zákop vazníků : 24*11,54</t>
  </si>
  <si>
    <t>998763201</t>
  </si>
  <si>
    <t>Přesun hmot pro dřevostavby, výšky do 12 m</t>
  </si>
  <si>
    <t>771579793</t>
  </si>
  <si>
    <t>Příplatek za spárovací hmotu - plošně,keram.dlažba</t>
  </si>
  <si>
    <t>59760172.A</t>
  </si>
  <si>
    <t>Profil dilatační široký  10 mm</t>
  </si>
  <si>
    <t>6,5*1,1</t>
  </si>
  <si>
    <t>5970000</t>
  </si>
  <si>
    <t>Dlažba kareamická (cena do rozpočtu 400,-Kč)</t>
  </si>
  <si>
    <t>43,18*0,1*1,1</t>
  </si>
  <si>
    <t>85,64*1,1</t>
  </si>
  <si>
    <t>24,5*0,17*1,1</t>
  </si>
  <si>
    <t>998771201</t>
  </si>
  <si>
    <t>Přesun hmot pro podlahy z dlaždic, výšky do 6 m</t>
  </si>
  <si>
    <t>776101115</t>
  </si>
  <si>
    <t>Vyrovnání podkladů samonivelační hmotou</t>
  </si>
  <si>
    <t>432,64</t>
  </si>
  <si>
    <t>776101121</t>
  </si>
  <si>
    <t>Provedení penetrace podkladu pod.povlak.podlahy</t>
  </si>
  <si>
    <t>7760000000</t>
  </si>
  <si>
    <t>Lepení podlahových soklíků z PVC a vinylu včetně dodávky soklíku PVC,lišta 5cm výšky s podžlábkem</t>
  </si>
  <si>
    <t>1.01 : 3,255*2+2,88*2-1,65-1,75</t>
  </si>
  <si>
    <t>1.02 : 5,69*2+3,75*2-0,8-0,9-1,2-2</t>
  </si>
  <si>
    <t>1.05 : 3,505*2+4,2*2-1,1*2</t>
  </si>
  <si>
    <t>1.06 : 12,25*2-1,1*4-0,7-0,9*2-0,8-1,65</t>
  </si>
  <si>
    <t>1.09 : 3,2*2+4,2*2-1,1</t>
  </si>
  <si>
    <t>1.10 : 13,7</t>
  </si>
  <si>
    <t>1.11 : 13,7</t>
  </si>
  <si>
    <t>1.12 : 2,739*2+3,005*2-0,9</t>
  </si>
  <si>
    <t>1.13 : 7,5*2+3,12-3,1</t>
  </si>
  <si>
    <t>1.14 : 3</t>
  </si>
  <si>
    <t>1.17 : 5,12+6,4*2-1,2*2-2,4-1,78*2-3,1</t>
  </si>
  <si>
    <t>1.18 : 3,247*2+4,225*2-1,1</t>
  </si>
  <si>
    <t>1.19 : 4,225*2+3,248*2-1,1</t>
  </si>
  <si>
    <t>2.01 : 2,2+3,5+6,25+1-1-2,1</t>
  </si>
  <si>
    <t>2.05 : 4,205*2+2,675*2-0,9</t>
  </si>
  <si>
    <t>2.06 : 3,505*2+5*2-1,1</t>
  </si>
  <si>
    <t>2.07 : 5*2+3,2*2-1,1</t>
  </si>
  <si>
    <t>2.08 : 15,3</t>
  </si>
  <si>
    <t>2.09 : 15,3</t>
  </si>
  <si>
    <t>2.10 : 5,3*2+5,5*2-1,1</t>
  </si>
  <si>
    <t>2.11 : 11,75*2+4,32+5-1,1</t>
  </si>
  <si>
    <t>776521200</t>
  </si>
  <si>
    <t>Lepení povlakových podlah z dílců PVC a CV (vinyl)</t>
  </si>
  <si>
    <t>1.NP : 9,98+22,5+15,33+15,19+13,91*3+8,23+55,7+3,34+35,23+14,67*2</t>
  </si>
  <si>
    <t>2.NP : 11,45+11,56+17,82+16*3+16,95+86,76+3,53</t>
  </si>
  <si>
    <t>776981102</t>
  </si>
  <si>
    <t>Montáž přechod.podlah.lišty na hmož.,povlak.podlah</t>
  </si>
  <si>
    <t>5537000211</t>
  </si>
  <si>
    <t>Lišta přechodová Al 30/F vrtaná l=93 cm stříbro š 30 mm</t>
  </si>
  <si>
    <t>28410101</t>
  </si>
  <si>
    <t>Marmoleum dle specifikace standartů</t>
  </si>
  <si>
    <t>432,64*1,1</t>
  </si>
  <si>
    <t>998776201</t>
  </si>
  <si>
    <t>Přesun hmot pro podlahy povlakové, výšky do 6 m</t>
  </si>
  <si>
    <t>781111121</t>
  </si>
  <si>
    <t>Montáž lišt rohových, vanových a dilatačních</t>
  </si>
  <si>
    <t>1,07 : (1,95+2,88)*2-0,8*2</t>
  </si>
  <si>
    <t>1,06 : (2,5+2,88)*2-0,9*2</t>
  </si>
  <si>
    <t>1,14 : (4,7+2,993)*2*2+3,8*2</t>
  </si>
  <si>
    <t>2,9*+2+(0,6+4,4)</t>
  </si>
  <si>
    <t>2*2*3*2+2*4</t>
  </si>
  <si>
    <t>781415016</t>
  </si>
  <si>
    <t>Montáž obkladů stěn, porovin.,tmel, nad 20x25 cm</t>
  </si>
  <si>
    <t>1.04 : 1,8*(2,56+0,6)</t>
  </si>
  <si>
    <t>1,07 : 2,65*(2,55*2+3,005*2)-0,9*2,1</t>
  </si>
  <si>
    <t>1.08 : 2,65*(1,9*2+3,005*2)-0,8*2,1</t>
  </si>
  <si>
    <t>1.15,1.16 : 2,65*(4,7*2+2,843*2+2,9*2+0,1+5,836+5,5)</t>
  </si>
  <si>
    <t>1.05 : 0,9*1,5</t>
  </si>
  <si>
    <t>2.04 : 2,65*(3,085*2+3,4*2)-0,9*2,1</t>
  </si>
  <si>
    <t>2.13, 2.14 : 85,653</t>
  </si>
  <si>
    <t>781479705</t>
  </si>
  <si>
    <t>Přípl.za spárovací hmotu-plošně,keram.vnitř.obklad</t>
  </si>
  <si>
    <t>ON-1</t>
  </si>
  <si>
    <t>D+M sprchové sedátko 490/340,nosnost 120kg</t>
  </si>
  <si>
    <t>ON-6</t>
  </si>
  <si>
    <t>D+M madlo univerzální 850/100,nerez</t>
  </si>
  <si>
    <t>ON-7</t>
  </si>
  <si>
    <t>D+M zrdcadlo sklopné pro koupelny bez bariér 600/450,nerez</t>
  </si>
  <si>
    <t>ON-8</t>
  </si>
  <si>
    <t>D+M sprchová tyč rohová 900/900,nerez,sprchový závěs,100% polyester,pratelný 2x120/200</t>
  </si>
  <si>
    <t>ON-9</t>
  </si>
  <si>
    <t>D+M bezrámová sprchová stěna jednostranná 800/2000,tl.skla 8mm,příčná vzpěra</t>
  </si>
  <si>
    <t>ON-4,5</t>
  </si>
  <si>
    <t>D+M madlo do sprchy 750/450 pevné,nerez,pravé,levé</t>
  </si>
  <si>
    <t>ON-2</t>
  </si>
  <si>
    <t>D+M madlo toaletní sklopné 834/100/200 s držákem na toaletní papír,nerez</t>
  </si>
  <si>
    <t>ON-3</t>
  </si>
  <si>
    <t>D+M madlo toaletní sklopné 800/100/200,nerez</t>
  </si>
  <si>
    <t>59760102.A</t>
  </si>
  <si>
    <t>Lišta rohová plastová na obklad ukončovací 8 mm</t>
  </si>
  <si>
    <t>98,12*1,1</t>
  </si>
  <si>
    <t>777500000</t>
  </si>
  <si>
    <t>Podlahová stěrka do výtahové šachty</t>
  </si>
  <si>
    <t>podlaha : 4,6</t>
  </si>
  <si>
    <t>stěny : 1*(2,3*2+2*2)</t>
  </si>
  <si>
    <t>998777201</t>
  </si>
  <si>
    <t>Přesun hmot pro podlahy syntetické, výšky do 6 m</t>
  </si>
  <si>
    <t>998781201</t>
  </si>
  <si>
    <t>Přesun hmot pro obklady keramické, výšky do 6 m</t>
  </si>
  <si>
    <t>783626300</t>
  </si>
  <si>
    <t>Nátěr lazurovací truhlářských výrobků 3x lakování</t>
  </si>
  <si>
    <t>784115712</t>
  </si>
  <si>
    <t>Malba  sádrokarton, bílá, bez penetrace, 2 x</t>
  </si>
  <si>
    <t>784165612</t>
  </si>
  <si>
    <t>Malba , bílá, bez penetrace, 2x</t>
  </si>
  <si>
    <t>1168,65-231,83</t>
  </si>
  <si>
    <t>784191101</t>
  </si>
  <si>
    <t>Penetrace podkladu univerzální  1x</t>
  </si>
  <si>
    <t>494,6+936,82</t>
  </si>
  <si>
    <t>Výtah,hydraulický</t>
  </si>
  <si>
    <t>POL1_9</t>
  </si>
  <si>
    <t>M24-1</t>
  </si>
  <si>
    <t>D+M klimatizační jednotka o výkonu 5kW  pro 1 a 2.NP,pro místnosti 1.17 a 2.11,kompletní provedení</t>
  </si>
  <si>
    <t>SUM</t>
  </si>
  <si>
    <t>Poznámky uchazeče k zadání</t>
  </si>
  <si>
    <t>POPUZIV</t>
  </si>
  <si>
    <t>END</t>
  </si>
  <si>
    <t>721100900T00</t>
  </si>
  <si>
    <t>SACHTA PLAST</t>
  </si>
  <si>
    <t>721100901T00</t>
  </si>
  <si>
    <t>NAPOJENI KANALIZACE</t>
  </si>
  <si>
    <t>721173400T00</t>
  </si>
  <si>
    <t>Kan potr PVC sys KG lež DN 125 vně</t>
  </si>
  <si>
    <t>724110070T00</t>
  </si>
  <si>
    <t>čerpací stanice</t>
  </si>
  <si>
    <t>soubor</t>
  </si>
  <si>
    <t>POL3_0</t>
  </si>
  <si>
    <t>720100095T00</t>
  </si>
  <si>
    <t>PE 32</t>
  </si>
  <si>
    <t>722100005T00</t>
  </si>
  <si>
    <t>Navrtávka</t>
  </si>
  <si>
    <t>soub</t>
  </si>
  <si>
    <t>722100006T00</t>
  </si>
  <si>
    <t>VODIC</t>
  </si>
  <si>
    <t>M</t>
  </si>
  <si>
    <t>722100007T00</t>
  </si>
  <si>
    <t>FOLIE</t>
  </si>
  <si>
    <t>722100010T00</t>
  </si>
  <si>
    <t>VODOMERNA SACHTA</t>
  </si>
  <si>
    <t>SOUB</t>
  </si>
  <si>
    <t>722100011T00</t>
  </si>
  <si>
    <t>VODOMERNA SESTAVA</t>
  </si>
  <si>
    <t>722170944R00</t>
  </si>
  <si>
    <t>Oprava potrubí z PELD trubek, spojky K 285 G 1</t>
  </si>
  <si>
    <t>722221132T00</t>
  </si>
  <si>
    <t>NEZAMRZNY VENTIL 1/2</t>
  </si>
  <si>
    <t>724110072T00</t>
  </si>
  <si>
    <t>PONORNE CERPADLO</t>
  </si>
  <si>
    <t>713461161T00</t>
  </si>
  <si>
    <t>IZOLACE</t>
  </si>
  <si>
    <t>721171107RM1</t>
  </si>
  <si>
    <t>Potrubí z plastu odpadní hrdlové D 75 x 1,8 materiál HT</t>
  </si>
  <si>
    <t>721171109RM1</t>
  </si>
  <si>
    <t>Potrubí z plastu odpadní hrdlové d 110 mm materiál HT</t>
  </si>
  <si>
    <t>721171109RM2</t>
  </si>
  <si>
    <t>Potrubí z plastu odpadní hrdlové d 110 mm materiál KG</t>
  </si>
  <si>
    <t>721171111T00</t>
  </si>
  <si>
    <t>Potrubí z plastu odpadní hrdlové KG 125</t>
  </si>
  <si>
    <t>721173205RM1</t>
  </si>
  <si>
    <t>Potrubí z PVC připojovací D 50 x 1,8 materiál HT</t>
  </si>
  <si>
    <t>721212328T00</t>
  </si>
  <si>
    <t>PRACKOVY SIFON</t>
  </si>
  <si>
    <t>722174311R00</t>
  </si>
  <si>
    <t>Potrubí z PP-R 80 PN 20, DN 20</t>
  </si>
  <si>
    <t>722174312R00</t>
  </si>
  <si>
    <t>Potrubí z PP-R 80 PN 20, DN 25</t>
  </si>
  <si>
    <t>722174313R00</t>
  </si>
  <si>
    <t>Potrubí z PP-R 80 PN 20, DN 32</t>
  </si>
  <si>
    <t>722190221R00</t>
  </si>
  <si>
    <t>Přípojky vodovodní pro pevné připojení DN 15</t>
  </si>
  <si>
    <t>722190401R00</t>
  </si>
  <si>
    <t>Vyvedení a upevnění výpustek DN 15</t>
  </si>
  <si>
    <t>722220111R00</t>
  </si>
  <si>
    <t>Nástěnka K 247, pro výtokový ventil G 1/2</t>
  </si>
  <si>
    <t>722232044U00</t>
  </si>
  <si>
    <t>Kulový kohout P R250D 3/4"</t>
  </si>
  <si>
    <t>722232045U00</t>
  </si>
  <si>
    <t>Kulový kohout P R250D 1"</t>
  </si>
  <si>
    <t>722290230T00</t>
  </si>
  <si>
    <t>Zkouška tlaku potrubí plast</t>
  </si>
  <si>
    <t>734261214R00</t>
  </si>
  <si>
    <t>Šroubení  V 4300 přímé, G 3/4</t>
  </si>
  <si>
    <t>736212610T00</t>
  </si>
  <si>
    <t>SEKANI</t>
  </si>
  <si>
    <t>741000063T00</t>
  </si>
  <si>
    <t>MANZETA POZARNI</t>
  </si>
  <si>
    <t>724110050T00</t>
  </si>
  <si>
    <t>cirkulační čerpadlo</t>
  </si>
  <si>
    <t>721173401U00</t>
  </si>
  <si>
    <t>Kan potr PVC sys KG lež DN 100 vně</t>
  </si>
  <si>
    <t>721173403U00</t>
  </si>
  <si>
    <t>Kan potr PVC sys KG lež DN 150 vně</t>
  </si>
  <si>
    <t>721242110R00</t>
  </si>
  <si>
    <t>Lapač střešních splavenin</t>
  </si>
  <si>
    <t>725250010T00</t>
  </si>
  <si>
    <t>SPRCHOVA VANICKA</t>
  </si>
  <si>
    <t>725250015T00</t>
  </si>
  <si>
    <t>ZASTENA</t>
  </si>
  <si>
    <t>725250025T00</t>
  </si>
  <si>
    <t>Vana s dvířky</t>
  </si>
  <si>
    <t>725250040T00</t>
  </si>
  <si>
    <t>SPRCHOVY ZLABEK</t>
  </si>
  <si>
    <t>725250043T00</t>
  </si>
  <si>
    <t>Vana motorová</t>
  </si>
  <si>
    <t>725314291T00</t>
  </si>
  <si>
    <t>PRIPOJENI DREZU</t>
  </si>
  <si>
    <t>725330818T00</t>
  </si>
  <si>
    <t>VYLEVKA</t>
  </si>
  <si>
    <t>725810266T00</t>
  </si>
  <si>
    <t>T 212 pračkový ventil</t>
  </si>
  <si>
    <t>725810402R00</t>
  </si>
  <si>
    <t>Ventil rohový bez přípoj. trubičky</t>
  </si>
  <si>
    <t>725850101T00</t>
  </si>
  <si>
    <t>VODOVODNI BATERIE</t>
  </si>
  <si>
    <t>725862124U00</t>
  </si>
  <si>
    <t>Zápach uzávěr dřez</t>
  </si>
  <si>
    <t>725877950T00</t>
  </si>
  <si>
    <t>MADLO SKLOPNE WC</t>
  </si>
  <si>
    <t>725877951T00</t>
  </si>
  <si>
    <t>SEDATKO</t>
  </si>
  <si>
    <t>725877953T00</t>
  </si>
  <si>
    <t>MADLO UNIVERZALNI</t>
  </si>
  <si>
    <t>725877955T00</t>
  </si>
  <si>
    <t>MADLO PEVNE SPRCHA</t>
  </si>
  <si>
    <t>725877960T00</t>
  </si>
  <si>
    <t>ZRCADLO SKLOPNE</t>
  </si>
  <si>
    <t>725877961T00</t>
  </si>
  <si>
    <t>SPRCHOVA TYC</t>
  </si>
  <si>
    <t>72500053T00</t>
  </si>
  <si>
    <t>UMYVADLO I</t>
  </si>
  <si>
    <t>72500054T00</t>
  </si>
  <si>
    <t>UMYVADLO</t>
  </si>
  <si>
    <t>72500101T00</t>
  </si>
  <si>
    <t>WC KOMBI</t>
  </si>
  <si>
    <t>72500102T00</t>
  </si>
  <si>
    <t>WCI</t>
  </si>
  <si>
    <t>731100005T00</t>
  </si>
  <si>
    <t>TEPELNE CERPADLO</t>
  </si>
  <si>
    <t>732331515R00</t>
  </si>
  <si>
    <t>Nádoby expanzní tlak.s memb. I, 50 l</t>
  </si>
  <si>
    <t>732421337T00</t>
  </si>
  <si>
    <t>Čerpadlo oběhové  25-60</t>
  </si>
  <si>
    <t>733159127T00</t>
  </si>
  <si>
    <t>POTRUBI PLAST 18</t>
  </si>
  <si>
    <t>733161108R00</t>
  </si>
  <si>
    <t>Potrubí měděné  28 x 1,5 mm, tvrdé</t>
  </si>
  <si>
    <t>733161109R00</t>
  </si>
  <si>
    <t>Potrubí měděné  35 x 1,5 mm, tvrdé</t>
  </si>
  <si>
    <t>733161110R00</t>
  </si>
  <si>
    <t>Potrubí měděné 42 x 1,5 mm, tvrdé</t>
  </si>
  <si>
    <t>733161111R00</t>
  </si>
  <si>
    <t>Potrubí měděné 54 x 2 mm, tvrdé</t>
  </si>
  <si>
    <t>733391101U00</t>
  </si>
  <si>
    <t>Tlak zkouška potrubí</t>
  </si>
  <si>
    <t>734209115RM1</t>
  </si>
  <si>
    <t>Montáž armatur závitových,se 2závity, G 1 včetně kulového kohoutu s filtrem</t>
  </si>
  <si>
    <t>734223740T00</t>
  </si>
  <si>
    <t>ARMATURA HM</t>
  </si>
  <si>
    <t>734291113R00</t>
  </si>
  <si>
    <t>Kohouty plnící a vypouštěcí G 1/2</t>
  </si>
  <si>
    <t>734292716U00</t>
  </si>
  <si>
    <t>Kulový kohout P R250D G 1 1/4</t>
  </si>
  <si>
    <t>734292718U00</t>
  </si>
  <si>
    <t>Kulový kohout P R250D G 2</t>
  </si>
  <si>
    <t>734292726T00</t>
  </si>
  <si>
    <t>Kulový kohout TOPBAL 1</t>
  </si>
  <si>
    <t>734292734U00</t>
  </si>
  <si>
    <t>Kulový kohout 2 R253D G 1</t>
  </si>
  <si>
    <t>734295112RM1</t>
  </si>
  <si>
    <t>Směšovací armatury trojcestné Mix  DN 25, pohon</t>
  </si>
  <si>
    <t>741000064T00</t>
  </si>
  <si>
    <t>732331504T00</t>
  </si>
  <si>
    <t>dopouštění</t>
  </si>
  <si>
    <t>735152816T00</t>
  </si>
  <si>
    <t>otopný žebřík 1830,750</t>
  </si>
  <si>
    <t>735900010T00</t>
  </si>
  <si>
    <t>Topná zkouška</t>
  </si>
  <si>
    <t>HZS</t>
  </si>
  <si>
    <t>735950018T00</t>
  </si>
  <si>
    <t>RS</t>
  </si>
  <si>
    <t>736110003RT3</t>
  </si>
  <si>
    <t>Podlahové vytápění na systémovou desku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</si>
  <si>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</si>
  <si>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</si>
  <si>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</si>
  <si>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</si>
  <si>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</si>
  <si>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</si>
  <si>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</si>
  <si>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</si>
  <si>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VRN4</t>
  </si>
  <si>
    <t>VRN5</t>
  </si>
  <si>
    <t>Provoz investora</t>
  </si>
  <si>
    <t>VRN7</t>
  </si>
  <si>
    <t>Rezerva rozpočtu</t>
  </si>
  <si>
    <t>Pol__0101</t>
  </si>
  <si>
    <t>Vodič CY 16 zž</t>
  </si>
  <si>
    <t>Pol__0102</t>
  </si>
  <si>
    <t>Vodič CY 6 zž</t>
  </si>
  <si>
    <t>Pol__0103</t>
  </si>
  <si>
    <t>Kabel CYKY 3x1,5</t>
  </si>
  <si>
    <t>Pol__0104</t>
  </si>
  <si>
    <t>Kabel CYKY 2x1,5</t>
  </si>
  <si>
    <t>Pol__0105</t>
  </si>
  <si>
    <t>Kabel CYKY 3x2,5</t>
  </si>
  <si>
    <t>Pol__0106</t>
  </si>
  <si>
    <t>Kabel CYKY 3x6</t>
  </si>
  <si>
    <t>Pol__0107</t>
  </si>
  <si>
    <t>Kabel CYKY 5x1,5</t>
  </si>
  <si>
    <t>Pol__0108</t>
  </si>
  <si>
    <t>Kabel CYKY 5x2,5</t>
  </si>
  <si>
    <t>Pol__0109</t>
  </si>
  <si>
    <t>Kabel CYKY 5x6</t>
  </si>
  <si>
    <t>Pol__0110</t>
  </si>
  <si>
    <t>Kabel CYKY 5x10</t>
  </si>
  <si>
    <t>Pol__0111</t>
  </si>
  <si>
    <t>Kabel CYKY 5x16</t>
  </si>
  <si>
    <t>Pol__0112</t>
  </si>
  <si>
    <t>JYTY 2Dx1</t>
  </si>
  <si>
    <t>Pol__0113</t>
  </si>
  <si>
    <t>JYTY 4Dx1</t>
  </si>
  <si>
    <t>Pol__0201</t>
  </si>
  <si>
    <t>Zásuvka jednonásobná 230V/16A, IP20</t>
  </si>
  <si>
    <t>ks</t>
  </si>
  <si>
    <t>Pol__0202</t>
  </si>
  <si>
    <t>VYPÍNAČ JEDNOPÓLOVÝ, ŘAZENÍ č.1, POD OMÍTKU, IP44</t>
  </si>
  <si>
    <t>Pol__0203</t>
  </si>
  <si>
    <t>VYPÍNAČ JEDNOPÓLOVÝ, ŘAZENÍ č.1, POD OMÍTKU, IP20</t>
  </si>
  <si>
    <t>Pol__0204</t>
  </si>
  <si>
    <t>VYPÍNAČ SÉRIOVÝ, POD OMÍTKU, IP20</t>
  </si>
  <si>
    <t>Pol__0205</t>
  </si>
  <si>
    <t>VYPÍNAČ STŘÍDAVÝ, ŘAZENÍ č.6, POD OMÍTKU, IP20</t>
  </si>
  <si>
    <t>Pol__0206</t>
  </si>
  <si>
    <t>VYPÍNAČ STŘÍDAVÝ DVOJITÝ, POD OMÍTKU, IP20</t>
  </si>
  <si>
    <t>Pol__0207</t>
  </si>
  <si>
    <t>VYPÍNAČ KŘÍŽOVÝ, POD OMÍTKU, IP20</t>
  </si>
  <si>
    <t>Pol__0208</t>
  </si>
  <si>
    <t>Tlačítkový ovladač s doutnavkou, IP20</t>
  </si>
  <si>
    <t>Pol__0209</t>
  </si>
  <si>
    <t>Žaluziový ovladač, IP20</t>
  </si>
  <si>
    <t>Pol__0210</t>
  </si>
  <si>
    <t>TŘÍFÁZOVÝ VYPÍNAČ, 16A</t>
  </si>
  <si>
    <t>Pol__0211</t>
  </si>
  <si>
    <t>Ventilátor do potrubí</t>
  </si>
  <si>
    <t>Pol__0212</t>
  </si>
  <si>
    <t>Časový spínač pod vypínač</t>
  </si>
  <si>
    <t>Pol__0213</t>
  </si>
  <si>
    <t>Pokojový termostat</t>
  </si>
  <si>
    <t>Pol__0214</t>
  </si>
  <si>
    <t>Přípojení přístroje 230V</t>
  </si>
  <si>
    <t>Pol__0215</t>
  </si>
  <si>
    <t>Přípojení přístroje 400V</t>
  </si>
  <si>
    <t>Pol__0216</t>
  </si>
  <si>
    <t>Kombinovaný svodič přepětí  4p</t>
  </si>
  <si>
    <t>Pol__0217</t>
  </si>
  <si>
    <t>Kombinovaný svodič přepětí  2p</t>
  </si>
  <si>
    <t>Pol__0301</t>
  </si>
  <si>
    <t>A - LED panel, obdélník 600x300mm, 17W, IP40</t>
  </si>
  <si>
    <t>Pol__0302</t>
  </si>
  <si>
    <t>B - LED panel, čtverec 600x600mm, 35W, IP40</t>
  </si>
  <si>
    <t>Pol__0303</t>
  </si>
  <si>
    <t>C - Přisazené LED svítidlo, 27W, IP40</t>
  </si>
  <si>
    <t>Pol__0304</t>
  </si>
  <si>
    <t>D - LED downlight, 18W, IP54</t>
  </si>
  <si>
    <t>Pol__0305</t>
  </si>
  <si>
    <t>E - Vestavné čtvercové LED svítidlo, 10W, IP40</t>
  </si>
  <si>
    <t>Pol__0306</t>
  </si>
  <si>
    <t>F - LED downlight, 36W, IP54</t>
  </si>
  <si>
    <t>Pol__0307</t>
  </si>
  <si>
    <t>Nástěnné svítidlo nad umyvadlo IP44</t>
  </si>
  <si>
    <t>Pol__0308</t>
  </si>
  <si>
    <t>Svítidlo nástěnné venkovní IP44</t>
  </si>
  <si>
    <t>Pol__0309</t>
  </si>
  <si>
    <t>Svítidlo stropní venkovní IP44</t>
  </si>
  <si>
    <t>Pol__0310</t>
  </si>
  <si>
    <t>Noční vestavné LED svítidlo</t>
  </si>
  <si>
    <t>Pol__0311</t>
  </si>
  <si>
    <t>Nouzový modul pro montáž do osvětlení, t=60min</t>
  </si>
  <si>
    <t>Pol__0312</t>
  </si>
  <si>
    <t>LED sloupové svítidlo tenké, 220cm, 18W, IP54</t>
  </si>
  <si>
    <t>Pol__0313</t>
  </si>
  <si>
    <t>Betonový základ pro venkovní svítidlo</t>
  </si>
  <si>
    <t>Pol__0401</t>
  </si>
  <si>
    <t>krabice přístrojová</t>
  </si>
  <si>
    <t>Pol__0402</t>
  </si>
  <si>
    <t>krabice odbočná</t>
  </si>
  <si>
    <t>Pol__0403</t>
  </si>
  <si>
    <t>svorkovnice bezšroubová</t>
  </si>
  <si>
    <t>set</t>
  </si>
  <si>
    <t>Pol__0404</t>
  </si>
  <si>
    <t>trubka korugovaná ohebná červená pr. 50 mm včetně spojek</t>
  </si>
  <si>
    <t>Pol__0405</t>
  </si>
  <si>
    <t>trubka korugovaná ohebná červená pr. 40 mm včetně spojek</t>
  </si>
  <si>
    <t>Pol__0406</t>
  </si>
  <si>
    <t>folie výstražná červená</t>
  </si>
  <si>
    <t>Pol__0407</t>
  </si>
  <si>
    <t>upevňovací materiál (šrouby, vruty)</t>
  </si>
  <si>
    <t>Pol__0408</t>
  </si>
  <si>
    <t>Požární ucpávka kabelová EI 60</t>
  </si>
  <si>
    <t>Pol__0501</t>
  </si>
  <si>
    <t>Rozvaděč RM</t>
  </si>
  <si>
    <t>Pol__0502</t>
  </si>
  <si>
    <t>Rozvaděč R1, vestavný, 120 modulů, IP 30, včetně výzbroje a výstroje</t>
  </si>
  <si>
    <t>Pol__0503</t>
  </si>
  <si>
    <t>Rozvaděč R2, vestavný, 96 modulů, IP 30, včetně výzbroje a výstroje</t>
  </si>
  <si>
    <t>Pol__0601</t>
  </si>
  <si>
    <t>Ekvipotencionální přípojnice</t>
  </si>
  <si>
    <t>Pol__0602</t>
  </si>
  <si>
    <t>Hromosvodový drát ALMgSi 8 mm</t>
  </si>
  <si>
    <t>Pol__0603</t>
  </si>
  <si>
    <t>zemnící pásek  FeZn 4x30 mm</t>
  </si>
  <si>
    <t>Pol__0604</t>
  </si>
  <si>
    <t>zemnící drát  FeZn 10 mm</t>
  </si>
  <si>
    <t>Pol__0605</t>
  </si>
  <si>
    <t>Svorka spojovací SS</t>
  </si>
  <si>
    <t>Pol__0606</t>
  </si>
  <si>
    <t>Svorka SR3</t>
  </si>
  <si>
    <t>Pol__0607</t>
  </si>
  <si>
    <t>Svorka okapová SO</t>
  </si>
  <si>
    <t>Pol__0608</t>
  </si>
  <si>
    <t>Svorka zkušební</t>
  </si>
  <si>
    <t>Pol__0609</t>
  </si>
  <si>
    <t>Podpěry jímacího vedení  na střechu</t>
  </si>
  <si>
    <t>Pol__0610</t>
  </si>
  <si>
    <t>Podpěry jímacího vedení do zateplené fasády</t>
  </si>
  <si>
    <t>Pol__0611</t>
  </si>
  <si>
    <t>Zhotovení pomocného jímače 0,5m</t>
  </si>
  <si>
    <t>Pol__0612</t>
  </si>
  <si>
    <t>Jímač 1m včetně držáků a svorek</t>
  </si>
  <si>
    <t>Pol__0613</t>
  </si>
  <si>
    <t>Jímač 1,5m včetně podstavce a svorek</t>
  </si>
  <si>
    <t>Pol__0614</t>
  </si>
  <si>
    <t>Ochranný úhelník včetně držáků</t>
  </si>
  <si>
    <t>Pol__0615</t>
  </si>
  <si>
    <t>Antikorotzní ochrana</t>
  </si>
  <si>
    <t>Pol__0701</t>
  </si>
  <si>
    <t>Stavební přípomoce (vrtání, sekání...)</t>
  </si>
  <si>
    <t>hod</t>
  </si>
  <si>
    <t>Pol__0702</t>
  </si>
  <si>
    <t>Výkopové práce</t>
  </si>
  <si>
    <t>Pol__0703</t>
  </si>
  <si>
    <t>Jiné materiály, montáž, atd., neuvedené výše, ale které je nutné zahrnout do celkového rozsahu prací podle výkresů a praxe dodavatele. Prosím, uveďte podrobný technický popis a cenovou kalkulaci.</t>
  </si>
  <si>
    <t>Pol__0704</t>
  </si>
  <si>
    <t>Doprava materiálu</t>
  </si>
  <si>
    <t>Pol__0705</t>
  </si>
  <si>
    <t>Projektová dokumentace skutečného provedení stavby</t>
  </si>
  <si>
    <t>Pol__0706</t>
  </si>
  <si>
    <t>Koordinace s ostatními profesemi</t>
  </si>
  <si>
    <t>Pol__0707</t>
  </si>
  <si>
    <t>Zapojení MaR vytápění</t>
  </si>
  <si>
    <t>Pol__0708</t>
  </si>
  <si>
    <t>Revize</t>
  </si>
  <si>
    <t>Pol__0001</t>
  </si>
  <si>
    <t>Datový rozvaděč 600x6600/42U</t>
  </si>
  <si>
    <t>Pol__0002</t>
  </si>
  <si>
    <t>19“ horizontální ventilační jednotka 2U se 4 ventilátory, bimetalový termostat</t>
  </si>
  <si>
    <t>Pol__0003</t>
  </si>
  <si>
    <t>Napajeci panel ACAR F5 FA 3m 5 pozic, včetně držáků do 19" lišt 1U,</t>
  </si>
  <si>
    <t>Pol__0004</t>
  </si>
  <si>
    <t>19" vyvazovací panel 1U, 6x vyvazovací háček</t>
  </si>
  <si>
    <t>Pol__0005</t>
  </si>
  <si>
    <t>Patch panel pro 24 modulů, prázdný</t>
  </si>
  <si>
    <t>Pol__0006</t>
  </si>
  <si>
    <t>Keystone modul RJ45 nestíněný, Cat.6, samozářezový</t>
  </si>
  <si>
    <t>Pol__0007</t>
  </si>
  <si>
    <t>Datová zásuvka pro 2x keystone</t>
  </si>
  <si>
    <t>Pol__0008</t>
  </si>
  <si>
    <t>Keystone modul RJ45 nestíněný, Cat.5e, samozářezový</t>
  </si>
  <si>
    <t>Pol__0009</t>
  </si>
  <si>
    <t>Konektor RJ45 cat.6 vč. krytky</t>
  </si>
  <si>
    <t>Pol__0010</t>
  </si>
  <si>
    <t>Instal.a přístrojová krabice pod omítku hluboká</t>
  </si>
  <si>
    <t>Pol__0011</t>
  </si>
  <si>
    <t>Instal.a přístrojová krabice na omítku hluboká</t>
  </si>
  <si>
    <t>Pol__0012</t>
  </si>
  <si>
    <t>Přepěťová ochrana pro FTP cat.6</t>
  </si>
  <si>
    <t>Pol__0013</t>
  </si>
  <si>
    <t>Krabice pro přepěťovou ochranu</t>
  </si>
  <si>
    <t>Pol__0014</t>
  </si>
  <si>
    <t>Kabel U/UTP Cat.6 4x2xAWG24, LS0H plášť modrý, box 305m</t>
  </si>
  <si>
    <t>Pol__0015</t>
  </si>
  <si>
    <t>SAT držák stožáru průměru 38-60mm, ocel</t>
  </si>
  <si>
    <t>Pol__0016</t>
  </si>
  <si>
    <t>SAT stožár, délka 3m, průměr 60mm, žárově zink.ocel 2mm</t>
  </si>
  <si>
    <t>Pol__0017</t>
  </si>
  <si>
    <t>Držák antén na stožár</t>
  </si>
  <si>
    <t>Pol__0018</t>
  </si>
  <si>
    <t>DVB-T / UHF anténa, Alu, k.21-60, ochrana proti korozi, F</t>
  </si>
  <si>
    <t>Pol__0019</t>
  </si>
  <si>
    <t>FM anténa venkovní, Alu, ochrana proti korozi, konektor F</t>
  </si>
  <si>
    <t>Pol__0020</t>
  </si>
  <si>
    <t>SAT anténa 90cm, Alu, zisk 39dB, sklopný držák, bílá, multifocus</t>
  </si>
  <si>
    <t>Pol__0021</t>
  </si>
  <si>
    <t>SAT LNB Quattro pro připojení multiswitche, hrdlo 40mm</t>
  </si>
  <si>
    <t>Pol__0022</t>
  </si>
  <si>
    <t>Přepěťová ochrana pro koaxiální kabel</t>
  </si>
  <si>
    <t>Pol__0023</t>
  </si>
  <si>
    <t>Krabice pro přepěťové ochrany</t>
  </si>
  <si>
    <t>Pol__0024</t>
  </si>
  <si>
    <t>Zemnící blok pro uzemnění 24 koaxiálních kabelů, instalace na 19"</t>
  </si>
  <si>
    <t>Pol__0025</t>
  </si>
  <si>
    <t>Anténní programovatelný zesilovač</t>
  </si>
  <si>
    <t>Pol__0026</t>
  </si>
  <si>
    <t>Satelitní multipřepínače 16-8</t>
  </si>
  <si>
    <t>Pol__0027</t>
  </si>
  <si>
    <t>F-konektor</t>
  </si>
  <si>
    <t>Pol__0028</t>
  </si>
  <si>
    <t>SAT koncová zásuvka R/TV/SAT</t>
  </si>
  <si>
    <t>Pol__0029</t>
  </si>
  <si>
    <t>Pol__0030</t>
  </si>
  <si>
    <t>Kabel koax D-S 3010,75 Ohmů, Al LS0H bílý plášť, cívka 500 m</t>
  </si>
  <si>
    <t>Pol__0031</t>
  </si>
  <si>
    <t>Kabel koax D-S 3010,75 Ohmů, venkovní provedení</t>
  </si>
  <si>
    <t>Pol__0032</t>
  </si>
  <si>
    <t>Průmyslový managed switch pro LAN-RING 2G, 2x COMBO, 8x PoE+/PoE++</t>
  </si>
  <si>
    <t>Pol__0033</t>
  </si>
  <si>
    <t>Vario audio panel IP DISPLAY 3x2 tlač., kamera, klávesnice, povrchová instalace</t>
  </si>
  <si>
    <t>Pol__0034</t>
  </si>
  <si>
    <t>Nerezová stříška pro 1 modul Vario na povrchovou instalaci</t>
  </si>
  <si>
    <t>Pol__0035</t>
  </si>
  <si>
    <t>IP stolní videotelefon Grandstream GXV3370 - VoIP display 7'</t>
  </si>
  <si>
    <t>Pol__0036</t>
  </si>
  <si>
    <t>Napájecí zdroj pro audio/video systém 1A</t>
  </si>
  <si>
    <t>Pol__0037</t>
  </si>
  <si>
    <t>Elektromechanický zámek kompletní</t>
  </si>
  <si>
    <t>Pol__0038</t>
  </si>
  <si>
    <t>Instal.a přístrojová krabice pod omítku</t>
  </si>
  <si>
    <t>Pol__0039</t>
  </si>
  <si>
    <t>propojovací kabel cat.6, 2m</t>
  </si>
  <si>
    <t>Pol__0040</t>
  </si>
  <si>
    <t>Autonomní optickokouřový hlásič se sirénou a relé</t>
  </si>
  <si>
    <t>Pol__0041</t>
  </si>
  <si>
    <t>Čip pro iD sběrnici PREMIER</t>
  </si>
  <si>
    <t>Pol__0042</t>
  </si>
  <si>
    <t>Zabezpečovací ústředna Elite 8-48 smyček, 4 podsystémy</t>
  </si>
  <si>
    <t>Pol__0043</t>
  </si>
  <si>
    <t>Bezúdržbový olověný akumulátor 12V, kapacita 17Ah</t>
  </si>
  <si>
    <t>Pol__0044</t>
  </si>
  <si>
    <t>Ovládací klávesnice s LCD displejem</t>
  </si>
  <si>
    <t>Pol__0045</t>
  </si>
  <si>
    <t>Rozšiřující modul 60 iD čipů</t>
  </si>
  <si>
    <t>Pol__0046</t>
  </si>
  <si>
    <t>GSM/GPRS komunikátor pro ústředny PREMIER</t>
  </si>
  <si>
    <t>Pol__0047</t>
  </si>
  <si>
    <t>Interface pro připojení ústředen PREMIER na LAN</t>
  </si>
  <si>
    <t>Pol__0048</t>
  </si>
  <si>
    <t>Kabel JY(St)Y 2x2x0,8</t>
  </si>
  <si>
    <t>Pol__0049</t>
  </si>
  <si>
    <t>Trubka ohebná PVC 25 mm</t>
  </si>
  <si>
    <t>Pol__0050</t>
  </si>
  <si>
    <t>Trubka HDPE 40</t>
  </si>
  <si>
    <t>32+24</t>
  </si>
  <si>
    <t>397+109+366+59</t>
  </si>
  <si>
    <t>181301102</t>
  </si>
  <si>
    <t>Rozprostření ornice, rovina, tl. 10-15 cm,do 500m2</t>
  </si>
  <si>
    <t>182001112</t>
  </si>
  <si>
    <t>Plošná úprava terénu, nerovnosti do 10 cm svah 1:2</t>
  </si>
  <si>
    <t>1-1</t>
  </si>
  <si>
    <t>D+M chránička dělená 2x150mm</t>
  </si>
  <si>
    <t>180400120</t>
  </si>
  <si>
    <t>Založení trávníku parkového,rovina,s odplevelením</t>
  </si>
  <si>
    <t>1500+488</t>
  </si>
  <si>
    <t>108,5+58,4</t>
  </si>
  <si>
    <t>564761111</t>
  </si>
  <si>
    <t>Podklad z kameniva drceného vel.32-63 mm,tl. 20 cm</t>
  </si>
  <si>
    <t>sklad+altán : 0,2*(32+24)</t>
  </si>
  <si>
    <t>zpev.plochy : (108,5+396,55+365,99+58,4)*0,2</t>
  </si>
  <si>
    <t>sklad+altán : 0,3*(32+24)</t>
  </si>
  <si>
    <t>zpev.plochy : (108,5+396,55+365,99+58,4)*0,4</t>
  </si>
  <si>
    <t>výměna podloží : 390*0,5</t>
  </si>
  <si>
    <t>171101103</t>
  </si>
  <si>
    <t>Uložení sypaniny do násypů zhutněných na 100% PS</t>
  </si>
  <si>
    <t>583419003</t>
  </si>
  <si>
    <t>Kamenivo drcené frakce  32/63</t>
  </si>
  <si>
    <t>190*2</t>
  </si>
  <si>
    <t>583,576*5</t>
  </si>
  <si>
    <t>583,576*1,8</t>
  </si>
  <si>
    <t>564811111</t>
  </si>
  <si>
    <t>Podklad ze štěrkodrti po zhutnění tloušťky 5 cm štěrkodrť frakce 0-32 mm</t>
  </si>
  <si>
    <t>plocha : 390,02</t>
  </si>
  <si>
    <t>pod obrubníky : 213*0,5</t>
  </si>
  <si>
    <t>564861111</t>
  </si>
  <si>
    <t>Podklad ze štěrkodrti po zhutnění tloušťky 20 cm</t>
  </si>
  <si>
    <t>573211111</t>
  </si>
  <si>
    <t>Postřik živičný spojovací z asfaltu 0,5-0,7 kg/m2</t>
  </si>
  <si>
    <t>577132111</t>
  </si>
  <si>
    <t>Beton asfalt. ACO 11+ obrusný, š.nad 3 m, tl. 4 cm</t>
  </si>
  <si>
    <t>914001121</t>
  </si>
  <si>
    <t>Osaz.svislé dopr.značky a sloupku,Al patka, základ</t>
  </si>
  <si>
    <t>40445220</t>
  </si>
  <si>
    <t>Značka dopr.zákazové B1-B34 500 mm, pozink.tř1</t>
  </si>
  <si>
    <t>91-1</t>
  </si>
  <si>
    <t>vodorovné značení symbol tělesně postižený</t>
  </si>
  <si>
    <t>91-2</t>
  </si>
  <si>
    <t>Značka pro tělesně postiené</t>
  </si>
  <si>
    <t>915711111</t>
  </si>
  <si>
    <t>Vodorovné značení dělicích čar 12 cm střík.barvou</t>
  </si>
  <si>
    <t>parkovací stání : 10*6</t>
  </si>
  <si>
    <t>919511011</t>
  </si>
  <si>
    <t>Zřízení potrubního propustku z beton. trub DN 400</t>
  </si>
  <si>
    <t>10,5+6</t>
  </si>
  <si>
    <t>919411111</t>
  </si>
  <si>
    <t>Čelo propustku z bet.prostého z trub DN 30-50 cm,kompletní provedení</t>
  </si>
  <si>
    <t>91-4</t>
  </si>
  <si>
    <t>Zrušení stav.vjezdu</t>
  </si>
  <si>
    <t>966008112</t>
  </si>
  <si>
    <t>Bourání trubního propustku z trub DN do 50 cm</t>
  </si>
  <si>
    <t>979082219</t>
  </si>
  <si>
    <t>Příplatek za dopravu suti po suchu za další 1 km</t>
  </si>
  <si>
    <t>Přesun suti</t>
  </si>
  <si>
    <t>POL8_</t>
  </si>
  <si>
    <t>979082213</t>
  </si>
  <si>
    <t>Vodorovná doprava suti po suchu do 1 km</t>
  </si>
  <si>
    <t>979087212</t>
  </si>
  <si>
    <t>Nakládání suti na dopravní prostředky - komunikace</t>
  </si>
  <si>
    <t>979990103</t>
  </si>
  <si>
    <t>Poplatek za skládku suti - beton do 30x30 cm</t>
  </si>
  <si>
    <t>915791111</t>
  </si>
  <si>
    <t>Předznačení pro značení dělicí čáry,vodicí proužky</t>
  </si>
  <si>
    <t>D+M přístřešek na popelnice 4000/2000 prefabrikovaná kce,kompletní provedení vč.základových kcí</t>
  </si>
  <si>
    <t>404459501</t>
  </si>
  <si>
    <t>Sloupek Fe pr.60 pozinkovaný, l= 2000 mm</t>
  </si>
  <si>
    <t>59222408.A</t>
  </si>
  <si>
    <t>Trouba železobet hrdlová TZH-Q  400/2500 integro</t>
  </si>
  <si>
    <t>16,5/2,5*1,1</t>
  </si>
  <si>
    <t>40400000</t>
  </si>
  <si>
    <t>Značka dopr dodat E13(mimo dopravní obsluhu)</t>
  </si>
  <si>
    <t>91-3</t>
  </si>
  <si>
    <t>D+M zábradlí k propustků trubková kce,barva RAL,kotvení,kompletní dodávka</t>
  </si>
  <si>
    <t>11</t>
  </si>
  <si>
    <t>577141122</t>
  </si>
  <si>
    <t>Beton asfalt. ACL 16+ ložný, š. do 3 m, tl. 5 cm</t>
  </si>
  <si>
    <t>596215020</t>
  </si>
  <si>
    <t>Kladení zámkové dlažby tl. 6 cm do drtě tl. 3 cm</t>
  </si>
  <si>
    <t>596921112</t>
  </si>
  <si>
    <t>Kladení bet.veget. dlaždic,lože 30 mm,pl.do 100 m2</t>
  </si>
  <si>
    <t>572000010RA0</t>
  </si>
  <si>
    <t>Komunikace obslužná -mlatová cesta</t>
  </si>
  <si>
    <t>597101030</t>
  </si>
  <si>
    <t>Žlab odvodňovací polymerbeton, zatížení C250 kN</t>
  </si>
  <si>
    <t>2,8</t>
  </si>
  <si>
    <t>597103010</t>
  </si>
  <si>
    <t>Vpusť k žlabu polymerbetonová A 15 - C 250 kN</t>
  </si>
  <si>
    <t>59245030</t>
  </si>
  <si>
    <t>Dlažba zámková 6 cm přírodní</t>
  </si>
  <si>
    <t>108,5*1,01</t>
  </si>
  <si>
    <t>133100010</t>
  </si>
  <si>
    <t>Hloubení šachet, pažení a rozepření, v hornině 1-4 odvoz do 10 km, uložení na skládku</t>
  </si>
  <si>
    <t>830990101RA1</t>
  </si>
  <si>
    <t>Příplatek za trasu v chodníku</t>
  </si>
  <si>
    <t>83123</t>
  </si>
  <si>
    <t>Vodovodní přípojka viz pol.rozpis</t>
  </si>
  <si>
    <t>831350012RAX</t>
  </si>
  <si>
    <t>Kanalizace z trub PVC hrdlových pouze zemní práce,vč.napoj.na stáv.kan. ,kompletní provedení zemních prací,odvoz přebytečného materiálu na skládku,skládkovné,obsypy...</t>
  </si>
  <si>
    <t>33+6+98+46</t>
  </si>
  <si>
    <t>890</t>
  </si>
  <si>
    <t>Vsakovací drén 15m3 vč.zemních prací,plastové boxy,komletní provedení</t>
  </si>
  <si>
    <t>89011</t>
  </si>
  <si>
    <t>D+M filtrační šachta do max.odvodné plochy 1200m2</t>
  </si>
  <si>
    <t>890100</t>
  </si>
  <si>
    <t>Jímka 10m3 vč osazení a staveb.prací retenční nádrž</t>
  </si>
  <si>
    <t>348121122</t>
  </si>
  <si>
    <t>Osazování plotových desek 300/50/3000 mm, na MC</t>
  </si>
  <si>
    <t>41,81/2,5</t>
  </si>
  <si>
    <t>900 00</t>
  </si>
  <si>
    <t>D+M posuvná brána 5000/1800,el.pohon,GSM modul,výjezdová smyčka,10 el.ovladačů</t>
  </si>
  <si>
    <t>900100002</t>
  </si>
  <si>
    <t>Oplocení z poplastovaného pletiva, ocelové sloupky</t>
  </si>
  <si>
    <t>100 m</t>
  </si>
  <si>
    <t>0,41</t>
  </si>
  <si>
    <t>90000000</t>
  </si>
  <si>
    <t>D+M oplocení ocelové PZN sloupky jäklová kce,výplň tahokov výška 2m</t>
  </si>
  <si>
    <t>16,5</t>
  </si>
  <si>
    <t>90000001</t>
  </si>
  <si>
    <t>D+M ocelová branka 13000/1800,jäklová kce,výplň tahokov,vč.kování a el.vrátného</t>
  </si>
  <si>
    <t>59233120</t>
  </si>
  <si>
    <t>Deska plotová KZD 2-290  288/5/29,5 cm</t>
  </si>
  <si>
    <t>16,72*1,1</t>
  </si>
  <si>
    <t>917832111</t>
  </si>
  <si>
    <t>Osazení stojat. obrub. bet.bez opěry,lože z C12/15</t>
  </si>
  <si>
    <t>terasa : 36,25+15</t>
  </si>
  <si>
    <t>zpev.plocha asfalt : 23+14+6*2+6+4*2+8+3</t>
  </si>
  <si>
    <t>zámk.dlažba : 20+18+18+18+14</t>
  </si>
  <si>
    <t>213,25*0,25*0,15</t>
  </si>
  <si>
    <t>59217504</t>
  </si>
  <si>
    <t>Obrubník 100x15/12x25 cm přírodní</t>
  </si>
  <si>
    <t>74*1,1</t>
  </si>
  <si>
    <t>59217510</t>
  </si>
  <si>
    <t>Obrubník přírodní 100x8x25 cm</t>
  </si>
  <si>
    <t>139,25*1,1</t>
  </si>
  <si>
    <t>998225111</t>
  </si>
  <si>
    <t>Přesun hmot, pozemní komunikace, kryt živičný</t>
  </si>
  <si>
    <t>76200</t>
  </si>
  <si>
    <t>Dřevěný altán kompletní provedení,viz PD</t>
  </si>
  <si>
    <t>762001</t>
  </si>
  <si>
    <t>Sklad zahradního nábytku a nářadí 7500/4500,viz PD</t>
  </si>
  <si>
    <t>79,5*0,2</t>
  </si>
  <si>
    <t>122100010RAZ</t>
  </si>
  <si>
    <t>Odkopávky nezapažené v hornině 1-4 naložení, odvoz 15 km, uložení</t>
  </si>
  <si>
    <t>79,5*0,4</t>
  </si>
  <si>
    <t>180400021</t>
  </si>
  <si>
    <t>Založení trávníku parkového, svah, s dodáním osiva</t>
  </si>
  <si>
    <t>18*3+17*1,5</t>
  </si>
  <si>
    <t>577000024</t>
  </si>
  <si>
    <t>Komunikace s asfaltobeton. krytem D1-N-3-IV-PIII</t>
  </si>
  <si>
    <t>7*3,5</t>
  </si>
  <si>
    <t>591050020</t>
  </si>
  <si>
    <t>Komunikace z dlažby zámkové, podklad štěrkopísek dlažba přírodní tloušťka 8 cm</t>
  </si>
  <si>
    <t>18*2+22*2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</si>
</sst>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3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SUMIF(F56:F109,A16,I56:I109)+SUMIF(F56:F109,"PSU",I56:I109)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SUMIF(F56:F109,A17,I56:I109)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SUMIF(F56:F109,A18,I56:I109)</f>
        <v>0</v>
      </c>
      <c r="J18" s="85"/>
    </row>
    <row r="19" spans="1:10" ht="23.25" customHeight="1" x14ac:dyDescent="0.2">
      <c r="A19" s="194" t="s">
        <v>163</v>
      </c>
      <c r="B19" s="38" t="s">
        <v>29</v>
      </c>
      <c r="C19" s="62"/>
      <c r="D19" s="63"/>
      <c r="E19" s="83"/>
      <c r="F19" s="84"/>
      <c r="G19" s="83"/>
      <c r="H19" s="84"/>
      <c r="I19" s="83">
        <f>SUMIF(F56:F109,A19,I56:I109)</f>
        <v>0</v>
      </c>
      <c r="J19" s="85"/>
    </row>
    <row r="20" spans="1:10" ht="23.25" customHeight="1" x14ac:dyDescent="0.2">
      <c r="A20" s="194" t="s">
        <v>164</v>
      </c>
      <c r="B20" s="38" t="s">
        <v>30</v>
      </c>
      <c r="C20" s="62"/>
      <c r="D20" s="63"/>
      <c r="E20" s="83"/>
      <c r="F20" s="84"/>
      <c r="G20" s="83"/>
      <c r="H20" s="84"/>
      <c r="I20" s="83">
        <f>SUMIF(F56:F109,A20,I56:I109)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 t="s">
        <v>43</v>
      </c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'1 1 Pol'!AE775+'1 2 Pol'!AE108+'1 3 Pol'!AE93+'1 4 Pol'!AE60+'3 1 Pol'!AE132+'4 1 Pol'!AE28</f>
        <v>0</v>
      </c>
      <c r="G39" s="148">
        <f>'1 1 Pol'!AF775+'1 2 Pol'!AF108+'1 3 Pol'!AF93+'1 4 Pol'!AF60+'3 1 Pol'!AF132+'4 1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47</v>
      </c>
      <c r="C40" s="152" t="s">
        <v>48</v>
      </c>
      <c r="D40" s="152"/>
      <c r="E40" s="152"/>
      <c r="F40" s="153">
        <f>'1 1 Pol'!AE775+'1 2 Pol'!AE108+'1 3 Pol'!AE93+'1 4 Pol'!AE60</f>
        <v>0</v>
      </c>
      <c r="G40" s="154">
        <f>'1 1 Pol'!AF775+'1 2 Pol'!AF108+'1 3 Pol'!AF93+'1 4 Pol'!AF60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47</v>
      </c>
      <c r="C41" s="146" t="s">
        <v>48</v>
      </c>
      <c r="D41" s="146"/>
      <c r="E41" s="146"/>
      <c r="F41" s="157">
        <f>'1 1 Pol'!AE775</f>
        <v>0</v>
      </c>
      <c r="G41" s="149">
        <f>'1 1 Pol'!AF775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49</v>
      </c>
      <c r="C42" s="146" t="s">
        <v>50</v>
      </c>
      <c r="D42" s="146"/>
      <c r="E42" s="146"/>
      <c r="F42" s="157">
        <f>'1 2 Pol'!AE108</f>
        <v>0</v>
      </c>
      <c r="G42" s="149">
        <f>'1 2 Pol'!AF108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51</v>
      </c>
      <c r="C43" s="146" t="s">
        <v>52</v>
      </c>
      <c r="D43" s="146"/>
      <c r="E43" s="146"/>
      <c r="F43" s="157">
        <f>'1 3 Pol'!AE93</f>
        <v>0</v>
      </c>
      <c r="G43" s="149">
        <f>'1 3 Pol'!AF93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53</v>
      </c>
      <c r="C44" s="146" t="s">
        <v>54</v>
      </c>
      <c r="D44" s="146"/>
      <c r="E44" s="146"/>
      <c r="F44" s="157">
        <f>'1 4 Pol'!AE60</f>
        <v>0</v>
      </c>
      <c r="G44" s="149">
        <f>'1 4 Pol'!AF60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51</v>
      </c>
      <c r="C45" s="152" t="s">
        <v>55</v>
      </c>
      <c r="D45" s="152"/>
      <c r="E45" s="152"/>
      <c r="F45" s="153">
        <f>'3 1 Pol'!AE132</f>
        <v>0</v>
      </c>
      <c r="G45" s="154">
        <f>'3 1 Pol'!AF132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47</v>
      </c>
      <c r="C46" s="146" t="s">
        <v>56</v>
      </c>
      <c r="D46" s="146"/>
      <c r="E46" s="146"/>
      <c r="F46" s="157">
        <f>'3 1 Pol'!AE132</f>
        <v>0</v>
      </c>
      <c r="G46" s="149">
        <f>'3 1 Pol'!AF132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53</v>
      </c>
      <c r="C47" s="152" t="s">
        <v>57</v>
      </c>
      <c r="D47" s="152"/>
      <c r="E47" s="152"/>
      <c r="F47" s="153">
        <f>'4 1 Pol'!AE28</f>
        <v>0</v>
      </c>
      <c r="G47" s="154">
        <f>'4 1 Pol'!AF28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47</v>
      </c>
      <c r="C48" s="146" t="s">
        <v>57</v>
      </c>
      <c r="D48" s="146"/>
      <c r="E48" s="146"/>
      <c r="F48" s="157">
        <f>'4 1 Pol'!AE28</f>
        <v>0</v>
      </c>
      <c r="G48" s="149">
        <f>'4 1 Pol'!AF28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58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3" spans="1:10" ht="15.75" x14ac:dyDescent="0.25">
      <c r="B53" s="174" t="s">
        <v>60</v>
      </c>
    </row>
    <row r="55" spans="1:10" ht="25.5" customHeight="1" x14ac:dyDescent="0.2">
      <c r="A55" s="176"/>
      <c r="B55" s="179" t="s">
        <v>18</v>
      </c>
      <c r="C55" s="179" t="s">
        <v>6</v>
      </c>
      <c r="D55" s="180"/>
      <c r="E55" s="180"/>
      <c r="F55" s="181" t="s">
        <v>61</v>
      </c>
      <c r="G55" s="181"/>
      <c r="H55" s="181"/>
      <c r="I55" s="181" t="s">
        <v>31</v>
      </c>
      <c r="J55" s="181" t="s">
        <v>0</v>
      </c>
    </row>
    <row r="56" spans="1:10" ht="36.75" customHeight="1" x14ac:dyDescent="0.2">
      <c r="A56" s="177"/>
      <c r="B56" s="182" t="s">
        <v>62</v>
      </c>
      <c r="C56" s="183" t="s">
        <v>63</v>
      </c>
      <c r="D56" s="184"/>
      <c r="E56" s="184"/>
      <c r="F56" s="190" t="s">
        <v>26</v>
      </c>
      <c r="G56" s="191"/>
      <c r="H56" s="191"/>
      <c r="I56" s="191">
        <f>'1 3 Pol'!G8</f>
        <v>0</v>
      </c>
      <c r="J56" s="188" t="str">
        <f>IF(I110=0,"",I56/I110*100)</f>
        <v/>
      </c>
    </row>
    <row r="57" spans="1:10" ht="36.75" customHeight="1" x14ac:dyDescent="0.2">
      <c r="A57" s="177"/>
      <c r="B57" s="182" t="s">
        <v>64</v>
      </c>
      <c r="C57" s="183" t="s">
        <v>65</v>
      </c>
      <c r="D57" s="184"/>
      <c r="E57" s="184"/>
      <c r="F57" s="190" t="s">
        <v>26</v>
      </c>
      <c r="G57" s="191"/>
      <c r="H57" s="191"/>
      <c r="I57" s="191">
        <f>'1 3 Pol'!G22</f>
        <v>0</v>
      </c>
      <c r="J57" s="188" t="str">
        <f>IF(I110=0,"",I57/I110*100)</f>
        <v/>
      </c>
    </row>
    <row r="58" spans="1:10" ht="36.75" customHeight="1" x14ac:dyDescent="0.2">
      <c r="A58" s="177"/>
      <c r="B58" s="182" t="s">
        <v>66</v>
      </c>
      <c r="C58" s="183" t="s">
        <v>67</v>
      </c>
      <c r="D58" s="184"/>
      <c r="E58" s="184"/>
      <c r="F58" s="190" t="s">
        <v>26</v>
      </c>
      <c r="G58" s="191"/>
      <c r="H58" s="191"/>
      <c r="I58" s="191">
        <f>'1 3 Pol'!G40</f>
        <v>0</v>
      </c>
      <c r="J58" s="188" t="str">
        <f>IF(I110=0,"",I58/I110*100)</f>
        <v/>
      </c>
    </row>
    <row r="59" spans="1:10" ht="36.75" customHeight="1" x14ac:dyDescent="0.2">
      <c r="A59" s="177"/>
      <c r="B59" s="182" t="s">
        <v>68</v>
      </c>
      <c r="C59" s="183" t="s">
        <v>69</v>
      </c>
      <c r="D59" s="184"/>
      <c r="E59" s="184"/>
      <c r="F59" s="190" t="s">
        <v>26</v>
      </c>
      <c r="G59" s="191"/>
      <c r="H59" s="191"/>
      <c r="I59" s="191">
        <f>'1 3 Pol'!G54</f>
        <v>0</v>
      </c>
      <c r="J59" s="188" t="str">
        <f>IF(I110=0,"",I59/I110*100)</f>
        <v/>
      </c>
    </row>
    <row r="60" spans="1:10" ht="36.75" customHeight="1" x14ac:dyDescent="0.2">
      <c r="A60" s="177"/>
      <c r="B60" s="182" t="s">
        <v>70</v>
      </c>
      <c r="C60" s="183" t="s">
        <v>71</v>
      </c>
      <c r="D60" s="184"/>
      <c r="E60" s="184"/>
      <c r="F60" s="190" t="s">
        <v>26</v>
      </c>
      <c r="G60" s="191"/>
      <c r="H60" s="191"/>
      <c r="I60" s="191">
        <f>'1 3 Pol'!G63</f>
        <v>0</v>
      </c>
      <c r="J60" s="188" t="str">
        <f>IF(I110=0,"",I60/I110*100)</f>
        <v/>
      </c>
    </row>
    <row r="61" spans="1:10" ht="36.75" customHeight="1" x14ac:dyDescent="0.2">
      <c r="A61" s="177"/>
      <c r="B61" s="182" t="s">
        <v>72</v>
      </c>
      <c r="C61" s="183" t="s">
        <v>73</v>
      </c>
      <c r="D61" s="184"/>
      <c r="E61" s="184"/>
      <c r="F61" s="190" t="s">
        <v>26</v>
      </c>
      <c r="G61" s="191"/>
      <c r="H61" s="191"/>
      <c r="I61" s="191">
        <f>'1 3 Pol'!G67</f>
        <v>0</v>
      </c>
      <c r="J61" s="188" t="str">
        <f>IF(I110=0,"",I61/I110*100)</f>
        <v/>
      </c>
    </row>
    <row r="62" spans="1:10" ht="36.75" customHeight="1" x14ac:dyDescent="0.2">
      <c r="A62" s="177"/>
      <c r="B62" s="182" t="s">
        <v>74</v>
      </c>
      <c r="C62" s="183" t="s">
        <v>75</v>
      </c>
      <c r="D62" s="184"/>
      <c r="E62" s="184"/>
      <c r="F62" s="190" t="s">
        <v>26</v>
      </c>
      <c r="G62" s="191"/>
      <c r="H62" s="191"/>
      <c r="I62" s="191">
        <f>'1 3 Pol'!G83</f>
        <v>0</v>
      </c>
      <c r="J62" s="188" t="str">
        <f>IF(I110=0,"",I62/I110*100)</f>
        <v/>
      </c>
    </row>
    <row r="63" spans="1:10" ht="36.75" customHeight="1" x14ac:dyDescent="0.2">
      <c r="A63" s="177"/>
      <c r="B63" s="182" t="s">
        <v>47</v>
      </c>
      <c r="C63" s="183" t="s">
        <v>76</v>
      </c>
      <c r="D63" s="184"/>
      <c r="E63" s="184"/>
      <c r="F63" s="190" t="s">
        <v>26</v>
      </c>
      <c r="G63" s="191"/>
      <c r="H63" s="191"/>
      <c r="I63" s="191">
        <f>'1 1 Pol'!G11+'3 1 Pol'!G11+'3 1 Pol'!G26+'4 1 Pol'!G11</f>
        <v>0</v>
      </c>
      <c r="J63" s="188" t="str">
        <f>IF(I110=0,"",I63/I110*100)</f>
        <v/>
      </c>
    </row>
    <row r="64" spans="1:10" ht="36.75" customHeight="1" x14ac:dyDescent="0.2">
      <c r="A64" s="177"/>
      <c r="B64" s="182" t="s">
        <v>49</v>
      </c>
      <c r="C64" s="183" t="s">
        <v>77</v>
      </c>
      <c r="D64" s="184"/>
      <c r="E64" s="184"/>
      <c r="F64" s="190" t="s">
        <v>26</v>
      </c>
      <c r="G64" s="191"/>
      <c r="H64" s="191"/>
      <c r="I64" s="191">
        <f>'1 1 Pol'!G50</f>
        <v>0</v>
      </c>
      <c r="J64" s="188" t="str">
        <f>IF(I110=0,"",I64/I110*100)</f>
        <v/>
      </c>
    </row>
    <row r="65" spans="1:10" ht="36.75" customHeight="1" x14ac:dyDescent="0.2">
      <c r="A65" s="177"/>
      <c r="B65" s="182" t="s">
        <v>51</v>
      </c>
      <c r="C65" s="183" t="s">
        <v>78</v>
      </c>
      <c r="D65" s="184"/>
      <c r="E65" s="184"/>
      <c r="F65" s="190" t="s">
        <v>26</v>
      </c>
      <c r="G65" s="191"/>
      <c r="H65" s="191"/>
      <c r="I65" s="191">
        <f>'1 1 Pol'!G85</f>
        <v>0</v>
      </c>
      <c r="J65" s="188" t="str">
        <f>IF(I110=0,"",I65/I110*100)</f>
        <v/>
      </c>
    </row>
    <row r="66" spans="1:10" ht="36.75" customHeight="1" x14ac:dyDescent="0.2">
      <c r="A66" s="177"/>
      <c r="B66" s="182" t="s">
        <v>53</v>
      </c>
      <c r="C66" s="183" t="s">
        <v>79</v>
      </c>
      <c r="D66" s="184"/>
      <c r="E66" s="184"/>
      <c r="F66" s="190" t="s">
        <v>26</v>
      </c>
      <c r="G66" s="191"/>
      <c r="H66" s="191"/>
      <c r="I66" s="191">
        <f>'1 1 Pol'!G160</f>
        <v>0</v>
      </c>
      <c r="J66" s="188" t="str">
        <f>IF(I110=0,"",I66/I110*100)</f>
        <v/>
      </c>
    </row>
    <row r="67" spans="1:10" ht="36.75" customHeight="1" x14ac:dyDescent="0.2">
      <c r="A67" s="177"/>
      <c r="B67" s="182" t="s">
        <v>80</v>
      </c>
      <c r="C67" s="183" t="s">
        <v>81</v>
      </c>
      <c r="D67" s="184"/>
      <c r="E67" s="184"/>
      <c r="F67" s="190" t="s">
        <v>26</v>
      </c>
      <c r="G67" s="191"/>
      <c r="H67" s="191"/>
      <c r="I67" s="191">
        <f>'1 1 Pol'!G225+'1 1 Pol'!G381+'1 1 Pol'!G646+'3 1 Pol'!G21+'3 1 Pol'!G45+'3 1 Pol'!G82+'4 1 Pol'!G22</f>
        <v>0</v>
      </c>
      <c r="J67" s="188" t="str">
        <f>IF(I110=0,"",I67/I110*100)</f>
        <v/>
      </c>
    </row>
    <row r="68" spans="1:10" ht="36.75" customHeight="1" x14ac:dyDescent="0.2">
      <c r="A68" s="177"/>
      <c r="B68" s="182" t="s">
        <v>82</v>
      </c>
      <c r="C68" s="183" t="s">
        <v>83</v>
      </c>
      <c r="D68" s="184"/>
      <c r="E68" s="184"/>
      <c r="F68" s="190" t="s">
        <v>26</v>
      </c>
      <c r="G68" s="191"/>
      <c r="H68" s="191"/>
      <c r="I68" s="191">
        <f>'1 1 Pol'!G231</f>
        <v>0</v>
      </c>
      <c r="J68" s="188" t="str">
        <f>IF(I110=0,"",I68/I110*100)</f>
        <v/>
      </c>
    </row>
    <row r="69" spans="1:10" ht="36.75" customHeight="1" x14ac:dyDescent="0.2">
      <c r="A69" s="177"/>
      <c r="B69" s="182" t="s">
        <v>84</v>
      </c>
      <c r="C69" s="183" t="s">
        <v>85</v>
      </c>
      <c r="D69" s="184"/>
      <c r="E69" s="184"/>
      <c r="F69" s="190" t="s">
        <v>26</v>
      </c>
      <c r="G69" s="191"/>
      <c r="H69" s="191"/>
      <c r="I69" s="191">
        <f>'1 1 Pol'!G290+'1 1 Pol'!G318</f>
        <v>0</v>
      </c>
      <c r="J69" s="188" t="str">
        <f>IF(I110=0,"",I69/I110*100)</f>
        <v/>
      </c>
    </row>
    <row r="70" spans="1:10" ht="36.75" customHeight="1" x14ac:dyDescent="0.2">
      <c r="A70" s="177"/>
      <c r="B70" s="182" t="s">
        <v>86</v>
      </c>
      <c r="C70" s="183" t="s">
        <v>87</v>
      </c>
      <c r="D70" s="184"/>
      <c r="E70" s="184"/>
      <c r="F70" s="190" t="s">
        <v>26</v>
      </c>
      <c r="G70" s="191"/>
      <c r="H70" s="191"/>
      <c r="I70" s="191">
        <f>'1 1 Pol'!G361+'1 1 Pol'!G388</f>
        <v>0</v>
      </c>
      <c r="J70" s="188" t="str">
        <f>IF(I110=0,"",I70/I110*100)</f>
        <v/>
      </c>
    </row>
    <row r="71" spans="1:10" ht="36.75" customHeight="1" x14ac:dyDescent="0.2">
      <c r="A71" s="177"/>
      <c r="B71" s="182" t="s">
        <v>88</v>
      </c>
      <c r="C71" s="183" t="s">
        <v>89</v>
      </c>
      <c r="D71" s="184"/>
      <c r="E71" s="184"/>
      <c r="F71" s="190" t="s">
        <v>26</v>
      </c>
      <c r="G71" s="191"/>
      <c r="H71" s="191"/>
      <c r="I71" s="191">
        <f>'1 1 Pol'!G311</f>
        <v>0</v>
      </c>
      <c r="J71" s="188" t="str">
        <f>IF(I110=0,"",I71/I110*100)</f>
        <v/>
      </c>
    </row>
    <row r="72" spans="1:10" ht="36.75" customHeight="1" x14ac:dyDescent="0.2">
      <c r="A72" s="177"/>
      <c r="B72" s="182" t="s">
        <v>90</v>
      </c>
      <c r="C72" s="183" t="s">
        <v>91</v>
      </c>
      <c r="D72" s="184"/>
      <c r="E72" s="184"/>
      <c r="F72" s="190" t="s">
        <v>26</v>
      </c>
      <c r="G72" s="191"/>
      <c r="H72" s="191"/>
      <c r="I72" s="191">
        <f>'3 1 Pol'!G92</f>
        <v>0</v>
      </c>
      <c r="J72" s="188" t="str">
        <f>IF(I110=0,"",I72/I110*100)</f>
        <v/>
      </c>
    </row>
    <row r="73" spans="1:10" ht="36.75" customHeight="1" x14ac:dyDescent="0.2">
      <c r="A73" s="177"/>
      <c r="B73" s="182" t="s">
        <v>92</v>
      </c>
      <c r="C73" s="183" t="s">
        <v>93</v>
      </c>
      <c r="D73" s="184"/>
      <c r="E73" s="184"/>
      <c r="F73" s="190" t="s">
        <v>26</v>
      </c>
      <c r="G73" s="191"/>
      <c r="H73" s="191"/>
      <c r="I73" s="191">
        <f>'3 1 Pol'!G96</f>
        <v>0</v>
      </c>
      <c r="J73" s="188" t="str">
        <f>IF(I110=0,"",I73/I110*100)</f>
        <v/>
      </c>
    </row>
    <row r="74" spans="1:10" ht="36.75" customHeight="1" x14ac:dyDescent="0.2">
      <c r="A74" s="177"/>
      <c r="B74" s="182" t="s">
        <v>94</v>
      </c>
      <c r="C74" s="183" t="s">
        <v>95</v>
      </c>
      <c r="D74" s="184"/>
      <c r="E74" s="184"/>
      <c r="F74" s="190" t="s">
        <v>26</v>
      </c>
      <c r="G74" s="191"/>
      <c r="H74" s="191"/>
      <c r="I74" s="191">
        <f>'3 1 Pol'!G100</f>
        <v>0</v>
      </c>
      <c r="J74" s="188" t="str">
        <f>IF(I110=0,"",I74/I110*100)</f>
        <v/>
      </c>
    </row>
    <row r="75" spans="1:10" ht="36.75" customHeight="1" x14ac:dyDescent="0.2">
      <c r="A75" s="177"/>
      <c r="B75" s="182" t="s">
        <v>96</v>
      </c>
      <c r="C75" s="183" t="s">
        <v>97</v>
      </c>
      <c r="D75" s="184"/>
      <c r="E75" s="184"/>
      <c r="F75" s="190" t="s">
        <v>26</v>
      </c>
      <c r="G75" s="191"/>
      <c r="H75" s="191"/>
      <c r="I75" s="191">
        <f>'3 1 Pol'!G104</f>
        <v>0</v>
      </c>
      <c r="J75" s="188" t="str">
        <f>IF(I110=0,"",I75/I110*100)</f>
        <v/>
      </c>
    </row>
    <row r="76" spans="1:10" ht="36.75" customHeight="1" x14ac:dyDescent="0.2">
      <c r="A76" s="177"/>
      <c r="B76" s="182" t="s">
        <v>98</v>
      </c>
      <c r="C76" s="183" t="s">
        <v>99</v>
      </c>
      <c r="D76" s="184"/>
      <c r="E76" s="184"/>
      <c r="F76" s="190" t="s">
        <v>26</v>
      </c>
      <c r="G76" s="191"/>
      <c r="H76" s="191"/>
      <c r="I76" s="191">
        <f>'3 1 Pol'!G53+'3 1 Pol'!G71+'3 1 Pol'!G75+'3 1 Pol'!G115</f>
        <v>0</v>
      </c>
      <c r="J76" s="188" t="str">
        <f>IF(I110=0,"",I76/I110*100)</f>
        <v/>
      </c>
    </row>
    <row r="77" spans="1:10" ht="36.75" customHeight="1" x14ac:dyDescent="0.2">
      <c r="A77" s="177"/>
      <c r="B77" s="182" t="s">
        <v>100</v>
      </c>
      <c r="C77" s="183" t="s">
        <v>101</v>
      </c>
      <c r="D77" s="184"/>
      <c r="E77" s="184"/>
      <c r="F77" s="190" t="s">
        <v>26</v>
      </c>
      <c r="G77" s="191"/>
      <c r="H77" s="191"/>
      <c r="I77" s="191">
        <f>'1 1 Pol'!G393</f>
        <v>0</v>
      </c>
      <c r="J77" s="188" t="str">
        <f>IF(I110=0,"",I77/I110*100)</f>
        <v/>
      </c>
    </row>
    <row r="78" spans="1:10" ht="36.75" customHeight="1" x14ac:dyDescent="0.2">
      <c r="A78" s="177"/>
      <c r="B78" s="182" t="s">
        <v>102</v>
      </c>
      <c r="C78" s="183" t="s">
        <v>103</v>
      </c>
      <c r="D78" s="184"/>
      <c r="E78" s="184"/>
      <c r="F78" s="190" t="s">
        <v>26</v>
      </c>
      <c r="G78" s="191"/>
      <c r="H78" s="191"/>
      <c r="I78" s="191">
        <f>'1 1 Pol'!G396</f>
        <v>0</v>
      </c>
      <c r="J78" s="188" t="str">
        <f>IF(I110=0,"",I78/I110*100)</f>
        <v/>
      </c>
    </row>
    <row r="79" spans="1:10" ht="36.75" customHeight="1" x14ac:dyDescent="0.2">
      <c r="A79" s="177"/>
      <c r="B79" s="182" t="s">
        <v>104</v>
      </c>
      <c r="C79" s="183" t="s">
        <v>105</v>
      </c>
      <c r="D79" s="184"/>
      <c r="E79" s="184"/>
      <c r="F79" s="190" t="s">
        <v>26</v>
      </c>
      <c r="G79" s="191"/>
      <c r="H79" s="191"/>
      <c r="I79" s="191">
        <f>'1 1 Pol'!G408</f>
        <v>0</v>
      </c>
      <c r="J79" s="188" t="str">
        <f>IF(I110=0,"",I79/I110*100)</f>
        <v/>
      </c>
    </row>
    <row r="80" spans="1:10" ht="36.75" customHeight="1" x14ac:dyDescent="0.2">
      <c r="A80" s="177"/>
      <c r="B80" s="182" t="s">
        <v>106</v>
      </c>
      <c r="C80" s="183" t="s">
        <v>107</v>
      </c>
      <c r="D80" s="184"/>
      <c r="E80" s="184"/>
      <c r="F80" s="190" t="s">
        <v>26</v>
      </c>
      <c r="G80" s="191"/>
      <c r="H80" s="191"/>
      <c r="I80" s="191">
        <f>'3 1 Pol'!G64</f>
        <v>0</v>
      </c>
      <c r="J80" s="188" t="str">
        <f>IF(I110=0,"",I80/I110*100)</f>
        <v/>
      </c>
    </row>
    <row r="81" spans="1:10" ht="36.75" customHeight="1" x14ac:dyDescent="0.2">
      <c r="A81" s="177"/>
      <c r="B81" s="182" t="s">
        <v>108</v>
      </c>
      <c r="C81" s="183" t="s">
        <v>109</v>
      </c>
      <c r="D81" s="184"/>
      <c r="E81" s="184"/>
      <c r="F81" s="190" t="s">
        <v>26</v>
      </c>
      <c r="G81" s="191"/>
      <c r="H81" s="191"/>
      <c r="I81" s="191">
        <f>'1 1 Pol'!G423+'3 1 Pol'!G126</f>
        <v>0</v>
      </c>
      <c r="J81" s="188" t="str">
        <f>IF(I110=0,"",I81/I110*100)</f>
        <v/>
      </c>
    </row>
    <row r="82" spans="1:10" ht="36.75" customHeight="1" x14ac:dyDescent="0.2">
      <c r="A82" s="177"/>
      <c r="B82" s="182" t="s">
        <v>110</v>
      </c>
      <c r="C82" s="183" t="s">
        <v>111</v>
      </c>
      <c r="D82" s="184"/>
      <c r="E82" s="184"/>
      <c r="F82" s="190" t="s">
        <v>27</v>
      </c>
      <c r="G82" s="191"/>
      <c r="H82" s="191"/>
      <c r="I82" s="191">
        <f>'1 1 Pol'!G425</f>
        <v>0</v>
      </c>
      <c r="J82" s="188" t="str">
        <f>IF(I110=0,"",I82/I110*100)</f>
        <v/>
      </c>
    </row>
    <row r="83" spans="1:10" ht="36.75" customHeight="1" x14ac:dyDescent="0.2">
      <c r="A83" s="177"/>
      <c r="B83" s="182" t="s">
        <v>112</v>
      </c>
      <c r="C83" s="183" t="s">
        <v>113</v>
      </c>
      <c r="D83" s="184"/>
      <c r="E83" s="184"/>
      <c r="F83" s="190" t="s">
        <v>27</v>
      </c>
      <c r="G83" s="191"/>
      <c r="H83" s="191"/>
      <c r="I83" s="191">
        <f>'1 1 Pol'!G448</f>
        <v>0</v>
      </c>
      <c r="J83" s="188" t="str">
        <f>IF(I110=0,"",I83/I110*100)</f>
        <v/>
      </c>
    </row>
    <row r="84" spans="1:10" ht="36.75" customHeight="1" x14ac:dyDescent="0.2">
      <c r="A84" s="177"/>
      <c r="B84" s="182" t="s">
        <v>114</v>
      </c>
      <c r="C84" s="183" t="s">
        <v>115</v>
      </c>
      <c r="D84" s="184"/>
      <c r="E84" s="184"/>
      <c r="F84" s="190" t="s">
        <v>27</v>
      </c>
      <c r="G84" s="191"/>
      <c r="H84" s="191"/>
      <c r="I84" s="191">
        <f>'1 1 Pol'!G477</f>
        <v>0</v>
      </c>
      <c r="J84" s="188" t="str">
        <f>IF(I110=0,"",I84/I110*100)</f>
        <v/>
      </c>
    </row>
    <row r="85" spans="1:10" ht="36.75" customHeight="1" x14ac:dyDescent="0.2">
      <c r="A85" s="177"/>
      <c r="B85" s="182" t="s">
        <v>116</v>
      </c>
      <c r="C85" s="183" t="s">
        <v>117</v>
      </c>
      <c r="D85" s="184"/>
      <c r="E85" s="184"/>
      <c r="F85" s="190" t="s">
        <v>27</v>
      </c>
      <c r="G85" s="191"/>
      <c r="H85" s="191"/>
      <c r="I85" s="191">
        <f>'1 2 Pol'!G8</f>
        <v>0</v>
      </c>
      <c r="J85" s="188" t="str">
        <f>IF(I110=0,"",I85/I110*100)</f>
        <v/>
      </c>
    </row>
    <row r="86" spans="1:10" ht="36.75" customHeight="1" x14ac:dyDescent="0.2">
      <c r="A86" s="177"/>
      <c r="B86" s="182" t="s">
        <v>118</v>
      </c>
      <c r="C86" s="183" t="s">
        <v>119</v>
      </c>
      <c r="D86" s="184"/>
      <c r="E86" s="184"/>
      <c r="F86" s="190" t="s">
        <v>27</v>
      </c>
      <c r="G86" s="191"/>
      <c r="H86" s="191"/>
      <c r="I86" s="191">
        <f>'1 2 Pol'!G13</f>
        <v>0</v>
      </c>
      <c r="J86" s="188" t="str">
        <f>IF(I110=0,"",I86/I110*100)</f>
        <v/>
      </c>
    </row>
    <row r="87" spans="1:10" ht="36.75" customHeight="1" x14ac:dyDescent="0.2">
      <c r="A87" s="177"/>
      <c r="B87" s="182" t="s">
        <v>120</v>
      </c>
      <c r="C87" s="183" t="s">
        <v>121</v>
      </c>
      <c r="D87" s="184"/>
      <c r="E87" s="184"/>
      <c r="F87" s="190" t="s">
        <v>27</v>
      </c>
      <c r="G87" s="191"/>
      <c r="H87" s="191"/>
      <c r="I87" s="191">
        <f>'1 2 Pol'!G23</f>
        <v>0</v>
      </c>
      <c r="J87" s="188" t="str">
        <f>IF(I110=0,"",I87/I110*100)</f>
        <v/>
      </c>
    </row>
    <row r="88" spans="1:10" ht="36.75" customHeight="1" x14ac:dyDescent="0.2">
      <c r="A88" s="177"/>
      <c r="B88" s="182" t="s">
        <v>122</v>
      </c>
      <c r="C88" s="183" t="s">
        <v>123</v>
      </c>
      <c r="D88" s="184"/>
      <c r="E88" s="184"/>
      <c r="F88" s="190" t="s">
        <v>27</v>
      </c>
      <c r="G88" s="191"/>
      <c r="H88" s="191"/>
      <c r="I88" s="191">
        <f>'1 2 Pol'!G44</f>
        <v>0</v>
      </c>
      <c r="J88" s="188" t="str">
        <f>IF(I110=0,"",I88/I110*100)</f>
        <v/>
      </c>
    </row>
    <row r="89" spans="1:10" ht="36.75" customHeight="1" x14ac:dyDescent="0.2">
      <c r="A89" s="177"/>
      <c r="B89" s="182" t="s">
        <v>124</v>
      </c>
      <c r="C89" s="183" t="s">
        <v>125</v>
      </c>
      <c r="D89" s="184"/>
      <c r="E89" s="184"/>
      <c r="F89" s="190" t="s">
        <v>27</v>
      </c>
      <c r="G89" s="191"/>
      <c r="H89" s="191"/>
      <c r="I89" s="191">
        <f>'1 2 Pol'!G49</f>
        <v>0</v>
      </c>
      <c r="J89" s="188" t="str">
        <f>IF(I110=0,"",I89/I110*100)</f>
        <v/>
      </c>
    </row>
    <row r="90" spans="1:10" ht="36.75" customHeight="1" x14ac:dyDescent="0.2">
      <c r="A90" s="177"/>
      <c r="B90" s="182" t="s">
        <v>126</v>
      </c>
      <c r="C90" s="183" t="s">
        <v>127</v>
      </c>
      <c r="D90" s="184"/>
      <c r="E90" s="184"/>
      <c r="F90" s="190" t="s">
        <v>27</v>
      </c>
      <c r="G90" s="191"/>
      <c r="H90" s="191"/>
      <c r="I90" s="191">
        <f>'1 1 Pol'!G314+'1 1 Pol'!G498+'1 2 Pol'!G71</f>
        <v>0</v>
      </c>
      <c r="J90" s="188" t="str">
        <f>IF(I110=0,"",I90/I110*100)</f>
        <v/>
      </c>
    </row>
    <row r="91" spans="1:10" ht="36.75" customHeight="1" x14ac:dyDescent="0.2">
      <c r="A91" s="177"/>
      <c r="B91" s="182" t="s">
        <v>128</v>
      </c>
      <c r="C91" s="183" t="s">
        <v>129</v>
      </c>
      <c r="D91" s="184"/>
      <c r="E91" s="184"/>
      <c r="F91" s="190" t="s">
        <v>27</v>
      </c>
      <c r="G91" s="191"/>
      <c r="H91" s="191"/>
      <c r="I91" s="191">
        <f>'1 2 Pol'!G94</f>
        <v>0</v>
      </c>
      <c r="J91" s="188" t="str">
        <f>IF(I110=0,"",I91/I110*100)</f>
        <v/>
      </c>
    </row>
    <row r="92" spans="1:10" ht="36.75" customHeight="1" x14ac:dyDescent="0.2">
      <c r="A92" s="177"/>
      <c r="B92" s="182" t="s">
        <v>130</v>
      </c>
      <c r="C92" s="183" t="s">
        <v>131</v>
      </c>
      <c r="D92" s="184"/>
      <c r="E92" s="184"/>
      <c r="F92" s="190" t="s">
        <v>27</v>
      </c>
      <c r="G92" s="191"/>
      <c r="H92" s="191"/>
      <c r="I92" s="191">
        <f>'1 1 Pol'!G504+'1 1 Pol'!G537+'3 1 Pol'!G128</f>
        <v>0</v>
      </c>
      <c r="J92" s="188" t="str">
        <f>IF(I110=0,"",I92/I110*100)</f>
        <v/>
      </c>
    </row>
    <row r="93" spans="1:10" ht="36.75" customHeight="1" x14ac:dyDescent="0.2">
      <c r="A93" s="177"/>
      <c r="B93" s="182" t="s">
        <v>132</v>
      </c>
      <c r="C93" s="183" t="s">
        <v>133</v>
      </c>
      <c r="D93" s="184"/>
      <c r="E93" s="184"/>
      <c r="F93" s="190" t="s">
        <v>27</v>
      </c>
      <c r="G93" s="191"/>
      <c r="H93" s="191"/>
      <c r="I93" s="191">
        <f>'1 1 Pol'!G518+'1 1 Pol'!G678</f>
        <v>0</v>
      </c>
      <c r="J93" s="188" t="str">
        <f>IF(I110=0,"",I93/I110*100)</f>
        <v/>
      </c>
    </row>
    <row r="94" spans="1:10" ht="36.75" customHeight="1" x14ac:dyDescent="0.2">
      <c r="A94" s="177"/>
      <c r="B94" s="182" t="s">
        <v>134</v>
      </c>
      <c r="C94" s="183" t="s">
        <v>135</v>
      </c>
      <c r="D94" s="184"/>
      <c r="E94" s="184"/>
      <c r="F94" s="190" t="s">
        <v>27</v>
      </c>
      <c r="G94" s="191"/>
      <c r="H94" s="191"/>
      <c r="I94" s="191">
        <f>'1 1 Pol'!G523+'1 1 Pol'!G532+'1 1 Pol'!G540</f>
        <v>0</v>
      </c>
      <c r="J94" s="188" t="str">
        <f>IF(I110=0,"",I94/I110*100)</f>
        <v/>
      </c>
    </row>
    <row r="95" spans="1:10" ht="36.75" customHeight="1" x14ac:dyDescent="0.2">
      <c r="A95" s="177"/>
      <c r="B95" s="182" t="s">
        <v>136</v>
      </c>
      <c r="C95" s="183" t="s">
        <v>137</v>
      </c>
      <c r="D95" s="184"/>
      <c r="E95" s="184"/>
      <c r="F95" s="190" t="s">
        <v>27</v>
      </c>
      <c r="G95" s="191"/>
      <c r="H95" s="191"/>
      <c r="I95" s="191">
        <f>'1 1 Pol'!G530+'1 1 Pol'!G534</f>
        <v>0</v>
      </c>
      <c r="J95" s="188" t="str">
        <f>IF(I110=0,"",I95/I110*100)</f>
        <v/>
      </c>
    </row>
    <row r="96" spans="1:10" ht="36.75" customHeight="1" x14ac:dyDescent="0.2">
      <c r="A96" s="177"/>
      <c r="B96" s="182" t="s">
        <v>138</v>
      </c>
      <c r="C96" s="183" t="s">
        <v>139</v>
      </c>
      <c r="D96" s="184"/>
      <c r="E96" s="184"/>
      <c r="F96" s="190" t="s">
        <v>27</v>
      </c>
      <c r="G96" s="191"/>
      <c r="H96" s="191"/>
      <c r="I96" s="191">
        <f>'1 1 Pol'!G550</f>
        <v>0</v>
      </c>
      <c r="J96" s="188" t="str">
        <f>IF(I110=0,"",I96/I110*100)</f>
        <v/>
      </c>
    </row>
    <row r="97" spans="1:10" ht="36.75" customHeight="1" x14ac:dyDescent="0.2">
      <c r="A97" s="177"/>
      <c r="B97" s="182" t="s">
        <v>140</v>
      </c>
      <c r="C97" s="183" t="s">
        <v>141</v>
      </c>
      <c r="D97" s="184"/>
      <c r="E97" s="184"/>
      <c r="F97" s="190" t="s">
        <v>27</v>
      </c>
      <c r="G97" s="191"/>
      <c r="H97" s="191"/>
      <c r="I97" s="191">
        <f>'1 1 Pol'!G640+'1 1 Pol'!G651</f>
        <v>0</v>
      </c>
      <c r="J97" s="188" t="str">
        <f>IF(I110=0,"",I97/I110*100)</f>
        <v/>
      </c>
    </row>
    <row r="98" spans="1:10" ht="36.75" customHeight="1" x14ac:dyDescent="0.2">
      <c r="A98" s="177"/>
      <c r="B98" s="182" t="s">
        <v>142</v>
      </c>
      <c r="C98" s="183" t="s">
        <v>143</v>
      </c>
      <c r="D98" s="184"/>
      <c r="E98" s="184"/>
      <c r="F98" s="190" t="s">
        <v>27</v>
      </c>
      <c r="G98" s="191"/>
      <c r="H98" s="191"/>
      <c r="I98" s="191">
        <f>'1 1 Pol'!G658+'1 1 Pol'!G682</f>
        <v>0</v>
      </c>
      <c r="J98" s="188" t="str">
        <f>IF(I110=0,"",I98/I110*100)</f>
        <v/>
      </c>
    </row>
    <row r="99" spans="1:10" ht="36.75" customHeight="1" x14ac:dyDescent="0.2">
      <c r="A99" s="177"/>
      <c r="B99" s="182" t="s">
        <v>144</v>
      </c>
      <c r="C99" s="183" t="s">
        <v>145</v>
      </c>
      <c r="D99" s="184"/>
      <c r="E99" s="184"/>
      <c r="F99" s="190" t="s">
        <v>27</v>
      </c>
      <c r="G99" s="191"/>
      <c r="H99" s="191"/>
      <c r="I99" s="191">
        <f>'1 1 Pol'!G691</f>
        <v>0</v>
      </c>
      <c r="J99" s="188" t="str">
        <f>IF(I110=0,"",I99/I110*100)</f>
        <v/>
      </c>
    </row>
    <row r="100" spans="1:10" ht="36.75" customHeight="1" x14ac:dyDescent="0.2">
      <c r="A100" s="177"/>
      <c r="B100" s="182" t="s">
        <v>146</v>
      </c>
      <c r="C100" s="183" t="s">
        <v>147</v>
      </c>
      <c r="D100" s="184"/>
      <c r="E100" s="184"/>
      <c r="F100" s="190" t="s">
        <v>27</v>
      </c>
      <c r="G100" s="191"/>
      <c r="H100" s="191"/>
      <c r="I100" s="191">
        <f>'1 1 Pol'!G755</f>
        <v>0</v>
      </c>
      <c r="J100" s="188" t="str">
        <f>IF(I110=0,"",I100/I110*100)</f>
        <v/>
      </c>
    </row>
    <row r="101" spans="1:10" ht="36.75" customHeight="1" x14ac:dyDescent="0.2">
      <c r="A101" s="177"/>
      <c r="B101" s="182" t="s">
        <v>148</v>
      </c>
      <c r="C101" s="183" t="s">
        <v>149</v>
      </c>
      <c r="D101" s="184"/>
      <c r="E101" s="184"/>
      <c r="F101" s="190" t="s">
        <v>27</v>
      </c>
      <c r="G101" s="191"/>
      <c r="H101" s="191"/>
      <c r="I101" s="191">
        <f>'1 1 Pol'!G725+'1 1 Pol'!G752+'1 1 Pol'!G760</f>
        <v>0</v>
      </c>
      <c r="J101" s="188" t="str">
        <f>IF(I110=0,"",I101/I110*100)</f>
        <v/>
      </c>
    </row>
    <row r="102" spans="1:10" ht="36.75" customHeight="1" x14ac:dyDescent="0.2">
      <c r="A102" s="177"/>
      <c r="B102" s="182" t="s">
        <v>150</v>
      </c>
      <c r="C102" s="183" t="s">
        <v>151</v>
      </c>
      <c r="D102" s="184"/>
      <c r="E102" s="184"/>
      <c r="F102" s="190" t="s">
        <v>27</v>
      </c>
      <c r="G102" s="191"/>
      <c r="H102" s="191"/>
      <c r="I102" s="191">
        <f>'1 1 Pol'!G762</f>
        <v>0</v>
      </c>
      <c r="J102" s="188" t="str">
        <f>IF(I110=0,"",I102/I110*100)</f>
        <v/>
      </c>
    </row>
    <row r="103" spans="1:10" ht="36.75" customHeight="1" x14ac:dyDescent="0.2">
      <c r="A103" s="177"/>
      <c r="B103" s="182" t="s">
        <v>152</v>
      </c>
      <c r="C103" s="183" t="s">
        <v>153</v>
      </c>
      <c r="D103" s="184"/>
      <c r="E103" s="184"/>
      <c r="F103" s="190" t="s">
        <v>27</v>
      </c>
      <c r="G103" s="191"/>
      <c r="H103" s="191"/>
      <c r="I103" s="191">
        <f>'1 1 Pol'!G764</f>
        <v>0</v>
      </c>
      <c r="J103" s="188" t="str">
        <f>IF(I110=0,"",I103/I110*100)</f>
        <v/>
      </c>
    </row>
    <row r="104" spans="1:10" ht="36.75" customHeight="1" x14ac:dyDescent="0.2">
      <c r="A104" s="177"/>
      <c r="B104" s="182" t="s">
        <v>154</v>
      </c>
      <c r="C104" s="183" t="s">
        <v>155</v>
      </c>
      <c r="D104" s="184"/>
      <c r="E104" s="184"/>
      <c r="F104" s="190" t="s">
        <v>28</v>
      </c>
      <c r="G104" s="191"/>
      <c r="H104" s="191"/>
      <c r="I104" s="191">
        <f>'1 4 Pol'!G8</f>
        <v>0</v>
      </c>
      <c r="J104" s="188" t="str">
        <f>IF(I110=0,"",I104/I110*100)</f>
        <v/>
      </c>
    </row>
    <row r="105" spans="1:10" ht="36.75" customHeight="1" x14ac:dyDescent="0.2">
      <c r="A105" s="177"/>
      <c r="B105" s="182" t="s">
        <v>156</v>
      </c>
      <c r="C105" s="183" t="s">
        <v>157</v>
      </c>
      <c r="D105" s="184"/>
      <c r="E105" s="184"/>
      <c r="F105" s="190" t="s">
        <v>28</v>
      </c>
      <c r="G105" s="191"/>
      <c r="H105" s="191"/>
      <c r="I105" s="191">
        <f>'1 1 Pol'!G772</f>
        <v>0</v>
      </c>
      <c r="J105" s="188" t="str">
        <f>IF(I110=0,"",I105/I110*100)</f>
        <v/>
      </c>
    </row>
    <row r="106" spans="1:10" ht="36.75" customHeight="1" x14ac:dyDescent="0.2">
      <c r="A106" s="177"/>
      <c r="B106" s="182" t="s">
        <v>158</v>
      </c>
      <c r="C106" s="183" t="s">
        <v>159</v>
      </c>
      <c r="D106" s="184"/>
      <c r="E106" s="184"/>
      <c r="F106" s="190" t="s">
        <v>28</v>
      </c>
      <c r="G106" s="191"/>
      <c r="H106" s="191"/>
      <c r="I106" s="191">
        <f>'1 1 Pol'!G770</f>
        <v>0</v>
      </c>
      <c r="J106" s="188" t="str">
        <f>IF(I110=0,"",I106/I110*100)</f>
        <v/>
      </c>
    </row>
    <row r="107" spans="1:10" ht="36.75" customHeight="1" x14ac:dyDescent="0.2">
      <c r="A107" s="177"/>
      <c r="B107" s="182" t="s">
        <v>160</v>
      </c>
      <c r="C107" s="183" t="s">
        <v>161</v>
      </c>
      <c r="D107" s="184"/>
      <c r="E107" s="184"/>
      <c r="F107" s="190" t="s">
        <v>162</v>
      </c>
      <c r="G107" s="191"/>
      <c r="H107" s="191"/>
      <c r="I107" s="191">
        <f>'3 1 Pol'!G66</f>
        <v>0</v>
      </c>
      <c r="J107" s="188" t="str">
        <f>IF(I110=0,"",I107/I110*100)</f>
        <v/>
      </c>
    </row>
    <row r="108" spans="1:10" ht="36.75" customHeight="1" x14ac:dyDescent="0.2">
      <c r="A108" s="177"/>
      <c r="B108" s="182" t="s">
        <v>163</v>
      </c>
      <c r="C108" s="183" t="s">
        <v>29</v>
      </c>
      <c r="D108" s="184"/>
      <c r="E108" s="184"/>
      <c r="F108" s="190" t="s">
        <v>163</v>
      </c>
      <c r="G108" s="191"/>
      <c r="H108" s="191"/>
      <c r="I108" s="191">
        <f>'1 1 Pol'!G8+'1 2 Pol'!G98+'3 1 Pol'!G8+'4 1 Pol'!G8</f>
        <v>0</v>
      </c>
      <c r="J108" s="188" t="str">
        <f>IF(I110=0,"",I108/I110*100)</f>
        <v/>
      </c>
    </row>
    <row r="109" spans="1:10" ht="36.75" customHeight="1" x14ac:dyDescent="0.2">
      <c r="A109" s="177"/>
      <c r="B109" s="182" t="s">
        <v>164</v>
      </c>
      <c r="C109" s="183" t="s">
        <v>30</v>
      </c>
      <c r="D109" s="184"/>
      <c r="E109" s="184"/>
      <c r="F109" s="190" t="s">
        <v>164</v>
      </c>
      <c r="G109" s="191"/>
      <c r="H109" s="191"/>
      <c r="I109" s="191">
        <f>'1 1 Pol'!G743+'3 1 Pol'!G73</f>
        <v>0</v>
      </c>
      <c r="J109" s="188" t="str">
        <f>IF(I110=0,"",I109/I110*100)</f>
        <v/>
      </c>
    </row>
    <row r="110" spans="1:10" ht="25.5" customHeight="1" x14ac:dyDescent="0.2">
      <c r="A110" s="178"/>
      <c r="B110" s="185" t="s">
        <v>1</v>
      </c>
      <c r="C110" s="186"/>
      <c r="D110" s="187"/>
      <c r="E110" s="187"/>
      <c r="F110" s="192"/>
      <c r="G110" s="193"/>
      <c r="H110" s="193"/>
      <c r="I110" s="193">
        <f>SUM(I56:I109)</f>
        <v>0</v>
      </c>
      <c r="J110" s="189">
        <f>SUM(J56:J109)</f>
        <v>0</v>
      </c>
    </row>
    <row r="111" spans="1:10" x14ac:dyDescent="0.2">
      <c r="F111" s="133"/>
      <c r="G111" s="133"/>
      <c r="H111" s="133"/>
      <c r="I111" s="133"/>
      <c r="J111" s="134"/>
    </row>
    <row r="112" spans="1:10" x14ac:dyDescent="0.2">
      <c r="F112" s="133"/>
      <c r="G112" s="133"/>
      <c r="H112" s="133"/>
      <c r="I112" s="133"/>
      <c r="J112" s="134"/>
    </row>
    <row r="113" spans="6:10" x14ac:dyDescent="0.2">
      <c r="F113" s="133"/>
      <c r="G113" s="133"/>
      <c r="H113" s="133"/>
      <c r="I113" s="133"/>
      <c r="J113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6"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3CDA-F54A-4606-928C-3B539EB0B8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165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166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166</v>
      </c>
      <c r="AG3" t="s">
        <v>167</v>
      </c>
    </row>
    <row r="4" spans="1:60" ht="24.95" customHeight="1" x14ac:dyDescent="0.2">
      <c r="A4" s="200" t="s">
        <v>10</v>
      </c>
      <c r="B4" s="201" t="s">
        <v>47</v>
      </c>
      <c r="C4" s="202" t="s">
        <v>48</v>
      </c>
      <c r="D4" s="203"/>
      <c r="E4" s="203"/>
      <c r="F4" s="203"/>
      <c r="G4" s="204"/>
      <c r="AG4" t="s">
        <v>168</v>
      </c>
    </row>
    <row r="5" spans="1:60" x14ac:dyDescent="0.2">
      <c r="D5" s="10"/>
    </row>
    <row r="6" spans="1:60" ht="38.25" x14ac:dyDescent="0.2">
      <c r="A6" s="206" t="s">
        <v>169</v>
      </c>
      <c r="B6" s="208" t="s">
        <v>170</v>
      </c>
      <c r="C6" s="208" t="s">
        <v>171</v>
      </c>
      <c r="D6" s="207" t="s">
        <v>172</v>
      </c>
      <c r="E6" s="206" t="s">
        <v>173</v>
      </c>
      <c r="F6" s="205" t="s">
        <v>174</v>
      </c>
      <c r="G6" s="206" t="s">
        <v>31</v>
      </c>
      <c r="H6" s="209" t="s">
        <v>32</v>
      </c>
      <c r="I6" s="209" t="s">
        <v>175</v>
      </c>
      <c r="J6" s="209" t="s">
        <v>33</v>
      </c>
      <c r="K6" s="209" t="s">
        <v>176</v>
      </c>
      <c r="L6" s="209" t="s">
        <v>177</v>
      </c>
      <c r="M6" s="209" t="s">
        <v>178</v>
      </c>
      <c r="N6" s="209" t="s">
        <v>179</v>
      </c>
      <c r="O6" s="209" t="s">
        <v>180</v>
      </c>
      <c r="P6" s="209" t="s">
        <v>181</v>
      </c>
      <c r="Q6" s="209" t="s">
        <v>182</v>
      </c>
      <c r="R6" s="209" t="s">
        <v>183</v>
      </c>
      <c r="S6" s="209" t="s">
        <v>184</v>
      </c>
      <c r="T6" s="209" t="s">
        <v>185</v>
      </c>
      <c r="U6" s="209" t="s">
        <v>186</v>
      </c>
      <c r="V6" s="209" t="s">
        <v>187</v>
      </c>
      <c r="W6" s="209" t="s">
        <v>188</v>
      </c>
      <c r="X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190</v>
      </c>
      <c r="B8" s="238" t="s">
        <v>163</v>
      </c>
      <c r="C8" s="261" t="s">
        <v>29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</v>
      </c>
      <c r="P8" s="236"/>
      <c r="Q8" s="236">
        <f>SUM(Q9:Q10)</f>
        <v>0</v>
      </c>
      <c r="R8" s="236"/>
      <c r="S8" s="236"/>
      <c r="T8" s="236"/>
      <c r="U8" s="236"/>
      <c r="V8" s="236">
        <f>SUM(V9:V10)</f>
        <v>0</v>
      </c>
      <c r="W8" s="236"/>
      <c r="X8" s="236"/>
      <c r="AG8" t="s">
        <v>191</v>
      </c>
    </row>
    <row r="9" spans="1:60" outlineLevel="1" x14ac:dyDescent="0.2">
      <c r="A9" s="253">
        <v>1</v>
      </c>
      <c r="B9" s="254" t="s">
        <v>192</v>
      </c>
      <c r="C9" s="262" t="s">
        <v>193</v>
      </c>
      <c r="D9" s="255" t="s">
        <v>194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195</v>
      </c>
      <c r="T9" s="230" t="s">
        <v>196</v>
      </c>
      <c r="U9" s="230">
        <v>0</v>
      </c>
      <c r="V9" s="230">
        <f>ROUND(E9*U9,2)</f>
        <v>0</v>
      </c>
      <c r="W9" s="230"/>
      <c r="X9" s="230" t="s">
        <v>197</v>
      </c>
      <c r="Y9" s="210"/>
      <c r="Z9" s="210"/>
      <c r="AA9" s="210"/>
      <c r="AB9" s="210"/>
      <c r="AC9" s="210"/>
      <c r="AD9" s="210"/>
      <c r="AE9" s="210"/>
      <c r="AF9" s="210"/>
      <c r="AG9" s="210" t="s">
        <v>198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199</v>
      </c>
      <c r="C10" s="262" t="s">
        <v>200</v>
      </c>
      <c r="D10" s="255" t="s">
        <v>194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15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201</v>
      </c>
      <c r="T10" s="230" t="s">
        <v>196</v>
      </c>
      <c r="U10" s="230">
        <v>0</v>
      </c>
      <c r="V10" s="230">
        <f>ROUND(E10*U10,2)</f>
        <v>0</v>
      </c>
      <c r="W10" s="230"/>
      <c r="X10" s="230" t="s">
        <v>197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7" t="s">
        <v>190</v>
      </c>
      <c r="B11" s="238" t="s">
        <v>47</v>
      </c>
      <c r="C11" s="261" t="s">
        <v>76</v>
      </c>
      <c r="D11" s="239"/>
      <c r="E11" s="240"/>
      <c r="F11" s="241"/>
      <c r="G11" s="242">
        <f>SUMIF(AG12:AG49,"&lt;&gt;NOR",G12:G49)</f>
        <v>0</v>
      </c>
      <c r="H11" s="236"/>
      <c r="I11" s="236">
        <f>SUM(I12:I49)</f>
        <v>0</v>
      </c>
      <c r="J11" s="236"/>
      <c r="K11" s="236">
        <f>SUM(K12:K49)</f>
        <v>0</v>
      </c>
      <c r="L11" s="236"/>
      <c r="M11" s="236">
        <f>SUM(M12:M49)</f>
        <v>0</v>
      </c>
      <c r="N11" s="236"/>
      <c r="O11" s="236">
        <f>SUM(O12:O49)</f>
        <v>0</v>
      </c>
      <c r="P11" s="236"/>
      <c r="Q11" s="236">
        <f>SUM(Q12:Q49)</f>
        <v>0</v>
      </c>
      <c r="R11" s="236"/>
      <c r="S11" s="236"/>
      <c r="T11" s="236"/>
      <c r="U11" s="236"/>
      <c r="V11" s="236">
        <f>SUM(V12:V49)</f>
        <v>264.51</v>
      </c>
      <c r="W11" s="236"/>
      <c r="X11" s="236"/>
      <c r="AG11" t="s">
        <v>191</v>
      </c>
    </row>
    <row r="12" spans="1:60" outlineLevel="1" x14ac:dyDescent="0.2">
      <c r="A12" s="253">
        <v>3</v>
      </c>
      <c r="B12" s="254" t="s">
        <v>203</v>
      </c>
      <c r="C12" s="262" t="s">
        <v>204</v>
      </c>
      <c r="D12" s="255" t="s">
        <v>205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15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201</v>
      </c>
      <c r="T12" s="230" t="s">
        <v>196</v>
      </c>
      <c r="U12" s="230">
        <v>0</v>
      </c>
      <c r="V12" s="230">
        <f>ROUND(E12*U12,2)</f>
        <v>0</v>
      </c>
      <c r="W12" s="230"/>
      <c r="X12" s="230" t="s">
        <v>206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4</v>
      </c>
      <c r="B13" s="248" t="s">
        <v>208</v>
      </c>
      <c r="C13" s="263" t="s">
        <v>209</v>
      </c>
      <c r="D13" s="249" t="s">
        <v>210</v>
      </c>
      <c r="E13" s="250">
        <v>12.938000000000001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15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195</v>
      </c>
      <c r="T13" s="230" t="s">
        <v>195</v>
      </c>
      <c r="U13" s="230">
        <v>0.12</v>
      </c>
      <c r="V13" s="230">
        <f>ROUND(E13*U13,2)</f>
        <v>1.55</v>
      </c>
      <c r="W13" s="230"/>
      <c r="X13" s="230" t="s">
        <v>211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213</v>
      </c>
      <c r="D14" s="232"/>
      <c r="E14" s="233">
        <v>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214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4" t="s">
        <v>215</v>
      </c>
      <c r="D15" s="232"/>
      <c r="E15" s="233">
        <v>2.85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214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64" t="s">
        <v>216</v>
      </c>
      <c r="D16" s="232"/>
      <c r="E16" s="233">
        <v>1.0880000000000001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5</v>
      </c>
      <c r="B17" s="254" t="s">
        <v>217</v>
      </c>
      <c r="C17" s="262" t="s">
        <v>218</v>
      </c>
      <c r="D17" s="255" t="s">
        <v>210</v>
      </c>
      <c r="E17" s="256">
        <v>12.938000000000001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219</v>
      </c>
      <c r="T17" s="230" t="s">
        <v>219</v>
      </c>
      <c r="U17" s="230">
        <v>0.04</v>
      </c>
      <c r="V17" s="230">
        <f>ROUND(E17*U17,2)</f>
        <v>0.52</v>
      </c>
      <c r="W17" s="230"/>
      <c r="X17" s="230" t="s">
        <v>211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7">
        <v>6</v>
      </c>
      <c r="B18" s="248" t="s">
        <v>220</v>
      </c>
      <c r="C18" s="263" t="s">
        <v>221</v>
      </c>
      <c r="D18" s="249" t="s">
        <v>210</v>
      </c>
      <c r="E18" s="250">
        <v>143.62530000000001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15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195</v>
      </c>
      <c r="T18" s="230" t="s">
        <v>195</v>
      </c>
      <c r="U18" s="230">
        <v>0.16</v>
      </c>
      <c r="V18" s="230">
        <f>ROUND(E18*U18,2)</f>
        <v>22.98</v>
      </c>
      <c r="W18" s="230"/>
      <c r="X18" s="230" t="s">
        <v>211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27"/>
      <c r="B19" s="228"/>
      <c r="C19" s="264" t="s">
        <v>222</v>
      </c>
      <c r="D19" s="232"/>
      <c r="E19" s="233">
        <v>137.05889999999999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214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4" t="s">
        <v>223</v>
      </c>
      <c r="D20" s="232"/>
      <c r="E20" s="233">
        <v>6.5663999999999998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7</v>
      </c>
      <c r="B21" s="254" t="s">
        <v>224</v>
      </c>
      <c r="C21" s="262" t="s">
        <v>225</v>
      </c>
      <c r="D21" s="255" t="s">
        <v>210</v>
      </c>
      <c r="E21" s="256">
        <v>143.62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15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195</v>
      </c>
      <c r="T21" s="230" t="s">
        <v>195</v>
      </c>
      <c r="U21" s="230">
        <v>8.4000000000000005E-2</v>
      </c>
      <c r="V21" s="230">
        <f>ROUND(E21*U21,2)</f>
        <v>12.06</v>
      </c>
      <c r="W21" s="230"/>
      <c r="X21" s="230" t="s">
        <v>211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8</v>
      </c>
      <c r="B22" s="248" t="s">
        <v>226</v>
      </c>
      <c r="C22" s="263" t="s">
        <v>227</v>
      </c>
      <c r="D22" s="249" t="s">
        <v>210</v>
      </c>
      <c r="E22" s="250">
        <v>14.232749999999999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15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195</v>
      </c>
      <c r="T22" s="230" t="s">
        <v>195</v>
      </c>
      <c r="U22" s="230">
        <v>2.335</v>
      </c>
      <c r="V22" s="230">
        <f>ROUND(E22*U22,2)</f>
        <v>33.229999999999997</v>
      </c>
      <c r="W22" s="230"/>
      <c r="X22" s="230" t="s">
        <v>211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7"/>
      <c r="B23" s="228"/>
      <c r="C23" s="264" t="s">
        <v>228</v>
      </c>
      <c r="D23" s="232"/>
      <c r="E23" s="233">
        <v>12.23235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4" t="s">
        <v>229</v>
      </c>
      <c r="D24" s="232"/>
      <c r="E24" s="233">
        <v>0.41039999999999999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214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4" t="s">
        <v>230</v>
      </c>
      <c r="D25" s="232"/>
      <c r="E25" s="233">
        <v>1.05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214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4" t="s">
        <v>231</v>
      </c>
      <c r="D26" s="232"/>
      <c r="E26" s="233">
        <v>0.54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3">
        <v>9</v>
      </c>
      <c r="B27" s="254" t="s">
        <v>232</v>
      </c>
      <c r="C27" s="262" t="s">
        <v>233</v>
      </c>
      <c r="D27" s="255" t="s">
        <v>210</v>
      </c>
      <c r="E27" s="256">
        <v>900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15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195</v>
      </c>
      <c r="T27" s="230" t="s">
        <v>195</v>
      </c>
      <c r="U27" s="230">
        <v>7.3999999999999996E-2</v>
      </c>
      <c r="V27" s="230">
        <f>ROUND(E27*U27,2)</f>
        <v>66.599999999999994</v>
      </c>
      <c r="W27" s="230"/>
      <c r="X27" s="230" t="s">
        <v>211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7">
        <v>10</v>
      </c>
      <c r="B28" s="248" t="s">
        <v>234</v>
      </c>
      <c r="C28" s="263" t="s">
        <v>235</v>
      </c>
      <c r="D28" s="249" t="s">
        <v>210</v>
      </c>
      <c r="E28" s="250">
        <v>362.43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15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195</v>
      </c>
      <c r="T28" s="230" t="s">
        <v>195</v>
      </c>
      <c r="U28" s="230">
        <v>1.0999999999999999E-2</v>
      </c>
      <c r="V28" s="230">
        <f>ROUND(E28*U28,2)</f>
        <v>3.99</v>
      </c>
      <c r="W28" s="230"/>
      <c r="X28" s="230" t="s">
        <v>211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236</v>
      </c>
      <c r="D29" s="232"/>
      <c r="E29" s="233">
        <v>96.808000000000007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214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4" t="s">
        <v>237</v>
      </c>
      <c r="D30" s="232"/>
      <c r="E30" s="233">
        <v>265.62200000000001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214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7">
        <v>11</v>
      </c>
      <c r="B31" s="248" t="s">
        <v>238</v>
      </c>
      <c r="C31" s="263" t="s">
        <v>239</v>
      </c>
      <c r="D31" s="249" t="s">
        <v>210</v>
      </c>
      <c r="E31" s="250">
        <v>478.6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15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195</v>
      </c>
      <c r="T31" s="230" t="s">
        <v>195</v>
      </c>
      <c r="U31" s="230">
        <v>0</v>
      </c>
      <c r="V31" s="230">
        <f>ROUND(E31*U31,2)</f>
        <v>0</v>
      </c>
      <c r="W31" s="230"/>
      <c r="X31" s="230" t="s">
        <v>211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4" t="s">
        <v>240</v>
      </c>
      <c r="D32" s="232"/>
      <c r="E32" s="233">
        <v>478.6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12</v>
      </c>
      <c r="B33" s="248" t="s">
        <v>241</v>
      </c>
      <c r="C33" s="263" t="s">
        <v>242</v>
      </c>
      <c r="D33" s="249" t="s">
        <v>210</v>
      </c>
      <c r="E33" s="250">
        <v>362.43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15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195</v>
      </c>
      <c r="T33" s="230" t="s">
        <v>195</v>
      </c>
      <c r="U33" s="230">
        <v>5.2999999999999999E-2</v>
      </c>
      <c r="V33" s="230">
        <f>ROUND(E33*U33,2)</f>
        <v>19.21</v>
      </c>
      <c r="W33" s="230"/>
      <c r="X33" s="230" t="s">
        <v>211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4" t="s">
        <v>243</v>
      </c>
      <c r="D34" s="232"/>
      <c r="E34" s="233">
        <v>362.43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214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3">
        <v>13</v>
      </c>
      <c r="B35" s="254" t="s">
        <v>244</v>
      </c>
      <c r="C35" s="262" t="s">
        <v>245</v>
      </c>
      <c r="D35" s="255" t="s">
        <v>210</v>
      </c>
      <c r="E35" s="256">
        <v>362.43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195</v>
      </c>
      <c r="T35" s="230" t="s">
        <v>195</v>
      </c>
      <c r="U35" s="230">
        <v>8.9999999999999993E-3</v>
      </c>
      <c r="V35" s="230">
        <f>ROUND(E35*U35,2)</f>
        <v>3.26</v>
      </c>
      <c r="W35" s="230"/>
      <c r="X35" s="230" t="s">
        <v>211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14</v>
      </c>
      <c r="B36" s="248" t="s">
        <v>246</v>
      </c>
      <c r="C36" s="263" t="s">
        <v>247</v>
      </c>
      <c r="D36" s="249" t="s">
        <v>210</v>
      </c>
      <c r="E36" s="250">
        <v>118.33199999999999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195</v>
      </c>
      <c r="T36" s="230" t="s">
        <v>248</v>
      </c>
      <c r="U36" s="230">
        <v>9.7000000000000003E-2</v>
      </c>
      <c r="V36" s="230">
        <f>ROUND(E36*U36,2)</f>
        <v>11.48</v>
      </c>
      <c r="W36" s="230"/>
      <c r="X36" s="230" t="s">
        <v>211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4" t="s">
        <v>249</v>
      </c>
      <c r="D37" s="232"/>
      <c r="E37" s="233">
        <v>118.33199999999999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214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15</v>
      </c>
      <c r="B38" s="248" t="s">
        <v>250</v>
      </c>
      <c r="C38" s="263" t="s">
        <v>251</v>
      </c>
      <c r="D38" s="249" t="s">
        <v>210</v>
      </c>
      <c r="E38" s="250">
        <v>265.62200000000001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195</v>
      </c>
      <c r="T38" s="230" t="s">
        <v>248</v>
      </c>
      <c r="U38" s="230">
        <v>0.187</v>
      </c>
      <c r="V38" s="230">
        <f>ROUND(E38*U38,2)</f>
        <v>49.67</v>
      </c>
      <c r="W38" s="230"/>
      <c r="X38" s="230" t="s">
        <v>211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4" t="s">
        <v>252</v>
      </c>
      <c r="D39" s="232"/>
      <c r="E39" s="233">
        <v>265.62200000000001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3">
        <v>16</v>
      </c>
      <c r="B40" s="254" t="s">
        <v>253</v>
      </c>
      <c r="C40" s="262" t="s">
        <v>254</v>
      </c>
      <c r="D40" s="255" t="s">
        <v>210</v>
      </c>
      <c r="E40" s="256">
        <v>265.62200000000001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15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195</v>
      </c>
      <c r="T40" s="230" t="s">
        <v>248</v>
      </c>
      <c r="U40" s="230">
        <v>5.8000000000000003E-2</v>
      </c>
      <c r="V40" s="230">
        <f>ROUND(E40*U40,2)</f>
        <v>15.41</v>
      </c>
      <c r="W40" s="230"/>
      <c r="X40" s="230" t="s">
        <v>211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17</v>
      </c>
      <c r="B41" s="248" t="s">
        <v>238</v>
      </c>
      <c r="C41" s="263" t="s">
        <v>239</v>
      </c>
      <c r="D41" s="249" t="s">
        <v>210</v>
      </c>
      <c r="E41" s="250">
        <v>1812.15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15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195</v>
      </c>
      <c r="T41" s="230" t="s">
        <v>248</v>
      </c>
      <c r="U41" s="230">
        <v>0</v>
      </c>
      <c r="V41" s="230">
        <f>ROUND(E41*U41,2)</f>
        <v>0</v>
      </c>
      <c r="W41" s="230"/>
      <c r="X41" s="230" t="s">
        <v>211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4" t="s">
        <v>255</v>
      </c>
      <c r="D42" s="232"/>
      <c r="E42" s="233">
        <v>1812.15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18</v>
      </c>
      <c r="B43" s="248" t="s">
        <v>256</v>
      </c>
      <c r="C43" s="263" t="s">
        <v>257</v>
      </c>
      <c r="D43" s="249" t="s">
        <v>210</v>
      </c>
      <c r="E43" s="250">
        <v>652.42740000000003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15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195</v>
      </c>
      <c r="T43" s="230" t="s">
        <v>195</v>
      </c>
      <c r="U43" s="230">
        <v>0</v>
      </c>
      <c r="V43" s="230">
        <f>ROUND(E43*U43,2)</f>
        <v>0</v>
      </c>
      <c r="W43" s="230"/>
      <c r="X43" s="230" t="s">
        <v>211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258</v>
      </c>
      <c r="D44" s="232"/>
      <c r="E44" s="233">
        <v>652.42740000000003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19</v>
      </c>
      <c r="B45" s="248" t="s">
        <v>259</v>
      </c>
      <c r="C45" s="263" t="s">
        <v>260</v>
      </c>
      <c r="D45" s="249" t="s">
        <v>210</v>
      </c>
      <c r="E45" s="250">
        <v>73.033000000000001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15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195</v>
      </c>
      <c r="T45" s="230" t="s">
        <v>195</v>
      </c>
      <c r="U45" s="230">
        <v>0.20200000000000001</v>
      </c>
      <c r="V45" s="230">
        <f>ROUND(E45*U45,2)</f>
        <v>14.75</v>
      </c>
      <c r="W45" s="230"/>
      <c r="X45" s="230" t="s">
        <v>211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261</v>
      </c>
      <c r="D46" s="232"/>
      <c r="E46" s="233">
        <v>73.03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20</v>
      </c>
      <c r="B47" s="248" t="s">
        <v>262</v>
      </c>
      <c r="C47" s="263" t="s">
        <v>263</v>
      </c>
      <c r="D47" s="249" t="s">
        <v>264</v>
      </c>
      <c r="E47" s="250">
        <v>544.5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15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195</v>
      </c>
      <c r="T47" s="230" t="s">
        <v>195</v>
      </c>
      <c r="U47" s="230">
        <v>1.7999999999999999E-2</v>
      </c>
      <c r="V47" s="230">
        <f>ROUND(E47*U47,2)</f>
        <v>9.8000000000000007</v>
      </c>
      <c r="W47" s="230"/>
      <c r="X47" s="230" t="s">
        <v>211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4" t="s">
        <v>265</v>
      </c>
      <c r="D48" s="232"/>
      <c r="E48" s="233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4" t="s">
        <v>266</v>
      </c>
      <c r="D49" s="232"/>
      <c r="E49" s="233">
        <v>544.5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7" t="s">
        <v>190</v>
      </c>
      <c r="B50" s="238" t="s">
        <v>49</v>
      </c>
      <c r="C50" s="261" t="s">
        <v>77</v>
      </c>
      <c r="D50" s="239"/>
      <c r="E50" s="240"/>
      <c r="F50" s="241"/>
      <c r="G50" s="242">
        <f>SUMIF(AG51:AG84,"&lt;&gt;NOR",G51:G84)</f>
        <v>0</v>
      </c>
      <c r="H50" s="236"/>
      <c r="I50" s="236">
        <f>SUM(I51:I84)</f>
        <v>0</v>
      </c>
      <c r="J50" s="236"/>
      <c r="K50" s="236">
        <f>SUM(K51:K84)</f>
        <v>0</v>
      </c>
      <c r="L50" s="236"/>
      <c r="M50" s="236">
        <f>SUM(M51:M84)</f>
        <v>0</v>
      </c>
      <c r="N50" s="236"/>
      <c r="O50" s="236">
        <f>SUM(O51:O84)</f>
        <v>426.22000000000008</v>
      </c>
      <c r="P50" s="236"/>
      <c r="Q50" s="236">
        <f>SUM(Q51:Q84)</f>
        <v>0</v>
      </c>
      <c r="R50" s="236"/>
      <c r="S50" s="236"/>
      <c r="T50" s="236"/>
      <c r="U50" s="236"/>
      <c r="V50" s="236">
        <f>SUM(V51:V84)</f>
        <v>444.31999999999994</v>
      </c>
      <c r="W50" s="236"/>
      <c r="X50" s="236"/>
      <c r="AG50" t="s">
        <v>191</v>
      </c>
    </row>
    <row r="51" spans="1:60" outlineLevel="1" x14ac:dyDescent="0.2">
      <c r="A51" s="247">
        <v>21</v>
      </c>
      <c r="B51" s="248" t="s">
        <v>267</v>
      </c>
      <c r="C51" s="263" t="s">
        <v>268</v>
      </c>
      <c r="D51" s="249" t="s">
        <v>210</v>
      </c>
      <c r="E51" s="250">
        <v>49.725389999999997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15</v>
      </c>
      <c r="M51" s="230">
        <f>G51*(1+L51/100)</f>
        <v>0</v>
      </c>
      <c r="N51" s="230">
        <v>1.93971</v>
      </c>
      <c r="O51" s="230">
        <f>ROUND(E51*N51,2)</f>
        <v>96.45</v>
      </c>
      <c r="P51" s="230">
        <v>0</v>
      </c>
      <c r="Q51" s="230">
        <f>ROUND(E51*P51,2)</f>
        <v>0</v>
      </c>
      <c r="R51" s="230"/>
      <c r="S51" s="230" t="s">
        <v>195</v>
      </c>
      <c r="T51" s="230" t="s">
        <v>195</v>
      </c>
      <c r="U51" s="230">
        <v>0.96499999999999997</v>
      </c>
      <c r="V51" s="230">
        <f>ROUND(E51*U51,2)</f>
        <v>47.99</v>
      </c>
      <c r="W51" s="230"/>
      <c r="X51" s="230" t="s">
        <v>211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7"/>
      <c r="B52" s="228"/>
      <c r="C52" s="264" t="s">
        <v>269</v>
      </c>
      <c r="D52" s="232"/>
      <c r="E52" s="233">
        <v>49.725389999999997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7">
        <v>22</v>
      </c>
      <c r="B53" s="248" t="s">
        <v>270</v>
      </c>
      <c r="C53" s="263" t="s">
        <v>271</v>
      </c>
      <c r="D53" s="249" t="s">
        <v>210</v>
      </c>
      <c r="E53" s="250">
        <v>49.738889999999998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15</v>
      </c>
      <c r="M53" s="230">
        <f>G53*(1+L53/100)</f>
        <v>0</v>
      </c>
      <c r="N53" s="230">
        <v>2.5249999999999999</v>
      </c>
      <c r="O53" s="230">
        <f>ROUND(E53*N53,2)</f>
        <v>125.59</v>
      </c>
      <c r="P53" s="230">
        <v>0</v>
      </c>
      <c r="Q53" s="230">
        <f>ROUND(E53*P53,2)</f>
        <v>0</v>
      </c>
      <c r="R53" s="230"/>
      <c r="S53" s="230" t="s">
        <v>195</v>
      </c>
      <c r="T53" s="230" t="s">
        <v>248</v>
      </c>
      <c r="U53" s="230">
        <v>0.48</v>
      </c>
      <c r="V53" s="230">
        <f>ROUND(E53*U53,2)</f>
        <v>23.87</v>
      </c>
      <c r="W53" s="230"/>
      <c r="X53" s="230" t="s">
        <v>211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4" t="s">
        <v>272</v>
      </c>
      <c r="D54" s="232"/>
      <c r="E54" s="233">
        <v>49.738889999999998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214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7">
        <v>23</v>
      </c>
      <c r="B55" s="248" t="s">
        <v>273</v>
      </c>
      <c r="C55" s="263" t="s">
        <v>274</v>
      </c>
      <c r="D55" s="249" t="s">
        <v>264</v>
      </c>
      <c r="E55" s="250">
        <v>12.819000000000001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15</v>
      </c>
      <c r="M55" s="230">
        <f>G55*(1+L55/100)</f>
        <v>0</v>
      </c>
      <c r="N55" s="230">
        <v>3.9199999999999999E-2</v>
      </c>
      <c r="O55" s="230">
        <f>ROUND(E55*N55,2)</f>
        <v>0.5</v>
      </c>
      <c r="P55" s="230">
        <v>0</v>
      </c>
      <c r="Q55" s="230">
        <f>ROUND(E55*P55,2)</f>
        <v>0</v>
      </c>
      <c r="R55" s="230"/>
      <c r="S55" s="230" t="s">
        <v>195</v>
      </c>
      <c r="T55" s="230" t="s">
        <v>195</v>
      </c>
      <c r="U55" s="230">
        <v>1.6</v>
      </c>
      <c r="V55" s="230">
        <f>ROUND(E55*U55,2)</f>
        <v>20.51</v>
      </c>
      <c r="W55" s="230"/>
      <c r="X55" s="230" t="s">
        <v>211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4" t="s">
        <v>275</v>
      </c>
      <c r="D56" s="232"/>
      <c r="E56" s="233">
        <v>12.67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214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4" t="s">
        <v>276</v>
      </c>
      <c r="D57" s="232"/>
      <c r="E57" s="233">
        <v>0.15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214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3">
        <v>24</v>
      </c>
      <c r="B58" s="254" t="s">
        <v>277</v>
      </c>
      <c r="C58" s="262" t="s">
        <v>278</v>
      </c>
      <c r="D58" s="255" t="s">
        <v>264</v>
      </c>
      <c r="E58" s="256">
        <v>12.819000000000001</v>
      </c>
      <c r="F58" s="257"/>
      <c r="G58" s="25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15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195</v>
      </c>
      <c r="T58" s="230" t="s">
        <v>195</v>
      </c>
      <c r="U58" s="230">
        <v>0.32</v>
      </c>
      <c r="V58" s="230">
        <f>ROUND(E58*U58,2)</f>
        <v>4.0999999999999996</v>
      </c>
      <c r="W58" s="230"/>
      <c r="X58" s="230" t="s">
        <v>211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7">
        <v>25</v>
      </c>
      <c r="B59" s="248" t="s">
        <v>279</v>
      </c>
      <c r="C59" s="263" t="s">
        <v>280</v>
      </c>
      <c r="D59" s="249" t="s">
        <v>281</v>
      </c>
      <c r="E59" s="250">
        <v>1.0217499999999999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15</v>
      </c>
      <c r="M59" s="230">
        <f>G59*(1+L59/100)</f>
        <v>0</v>
      </c>
      <c r="N59" s="230">
        <v>1.0554399999999999</v>
      </c>
      <c r="O59" s="230">
        <f>ROUND(E59*N59,2)</f>
        <v>1.08</v>
      </c>
      <c r="P59" s="230">
        <v>0</v>
      </c>
      <c r="Q59" s="230">
        <f>ROUND(E59*P59,2)</f>
        <v>0</v>
      </c>
      <c r="R59" s="230"/>
      <c r="S59" s="230" t="s">
        <v>195</v>
      </c>
      <c r="T59" s="230" t="s">
        <v>195</v>
      </c>
      <c r="U59" s="230">
        <v>15.23</v>
      </c>
      <c r="V59" s="230">
        <f>ROUND(E59*U59,2)</f>
        <v>15.56</v>
      </c>
      <c r="W59" s="230"/>
      <c r="X59" s="230" t="s">
        <v>211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4" t="s">
        <v>282</v>
      </c>
      <c r="D60" s="232"/>
      <c r="E60" s="233">
        <v>1.0217499999999999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214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7">
        <v>26</v>
      </c>
      <c r="B61" s="248" t="s">
        <v>283</v>
      </c>
      <c r="C61" s="263" t="s">
        <v>284</v>
      </c>
      <c r="D61" s="249" t="s">
        <v>264</v>
      </c>
      <c r="E61" s="250">
        <v>70.33</v>
      </c>
      <c r="F61" s="251"/>
      <c r="G61" s="252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15</v>
      </c>
      <c r="M61" s="230">
        <f>G61*(1+L61/100)</f>
        <v>0</v>
      </c>
      <c r="N61" s="230">
        <v>0.96299999999999997</v>
      </c>
      <c r="O61" s="230">
        <f>ROUND(E61*N61,2)</f>
        <v>67.73</v>
      </c>
      <c r="P61" s="230">
        <v>0</v>
      </c>
      <c r="Q61" s="230">
        <f>ROUND(E61*P61,2)</f>
        <v>0</v>
      </c>
      <c r="R61" s="230"/>
      <c r="S61" s="230" t="s">
        <v>195</v>
      </c>
      <c r="T61" s="230" t="s">
        <v>195</v>
      </c>
      <c r="U61" s="230">
        <v>1.22</v>
      </c>
      <c r="V61" s="230">
        <f>ROUND(E61*U61,2)</f>
        <v>85.8</v>
      </c>
      <c r="W61" s="230"/>
      <c r="X61" s="230" t="s">
        <v>211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4" t="s">
        <v>285</v>
      </c>
      <c r="D62" s="232"/>
      <c r="E62" s="233">
        <v>41.63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214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27"/>
      <c r="B63" s="228"/>
      <c r="C63" s="264" t="s">
        <v>286</v>
      </c>
      <c r="D63" s="232"/>
      <c r="E63" s="233">
        <v>28.7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214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7">
        <v>27</v>
      </c>
      <c r="B64" s="248" t="s">
        <v>287</v>
      </c>
      <c r="C64" s="263" t="s">
        <v>288</v>
      </c>
      <c r="D64" s="249" t="s">
        <v>210</v>
      </c>
      <c r="E64" s="250">
        <v>46.654499999999999</v>
      </c>
      <c r="F64" s="251"/>
      <c r="G64" s="252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15</v>
      </c>
      <c r="M64" s="230">
        <f>G64*(1+L64/100)</f>
        <v>0</v>
      </c>
      <c r="N64" s="230">
        <v>2.5249999999999999</v>
      </c>
      <c r="O64" s="230">
        <f>ROUND(E64*N64,2)</f>
        <v>117.8</v>
      </c>
      <c r="P64" s="230">
        <v>0</v>
      </c>
      <c r="Q64" s="230">
        <f>ROUND(E64*P64,2)</f>
        <v>0</v>
      </c>
      <c r="R64" s="230"/>
      <c r="S64" s="230" t="s">
        <v>195</v>
      </c>
      <c r="T64" s="230" t="s">
        <v>195</v>
      </c>
      <c r="U64" s="230">
        <v>0.47699999999999998</v>
      </c>
      <c r="V64" s="230">
        <f>ROUND(E64*U64,2)</f>
        <v>22.25</v>
      </c>
      <c r="W64" s="230"/>
      <c r="X64" s="230" t="s">
        <v>211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27"/>
      <c r="B65" s="228"/>
      <c r="C65" s="264" t="s">
        <v>289</v>
      </c>
      <c r="D65" s="232"/>
      <c r="E65" s="233">
        <v>40.054499999999997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214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4" t="s">
        <v>290</v>
      </c>
      <c r="D66" s="232"/>
      <c r="E66" s="233">
        <v>1.3680000000000001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214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291</v>
      </c>
      <c r="D67" s="232"/>
      <c r="E67" s="233">
        <v>0.6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214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4" t="s">
        <v>292</v>
      </c>
      <c r="D68" s="232"/>
      <c r="E68" s="233">
        <v>0.432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214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293</v>
      </c>
      <c r="D69" s="232"/>
      <c r="E69" s="233">
        <v>4.2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214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7">
        <v>28</v>
      </c>
      <c r="B70" s="248" t="s">
        <v>294</v>
      </c>
      <c r="C70" s="263" t="s">
        <v>295</v>
      </c>
      <c r="D70" s="249" t="s">
        <v>264</v>
      </c>
      <c r="E70" s="250">
        <v>143.47499999999999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15</v>
      </c>
      <c r="M70" s="230">
        <f>G70*(1+L70/100)</f>
        <v>0</v>
      </c>
      <c r="N70" s="230">
        <v>3.916E-2</v>
      </c>
      <c r="O70" s="230">
        <f>ROUND(E70*N70,2)</f>
        <v>5.62</v>
      </c>
      <c r="P70" s="230">
        <v>0</v>
      </c>
      <c r="Q70" s="230">
        <f>ROUND(E70*P70,2)</f>
        <v>0</v>
      </c>
      <c r="R70" s="230"/>
      <c r="S70" s="230" t="s">
        <v>195</v>
      </c>
      <c r="T70" s="230" t="s">
        <v>195</v>
      </c>
      <c r="U70" s="230">
        <v>1.05</v>
      </c>
      <c r="V70" s="230">
        <f>ROUND(E70*U70,2)</f>
        <v>150.65</v>
      </c>
      <c r="W70" s="230"/>
      <c r="X70" s="230" t="s">
        <v>211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27"/>
      <c r="B71" s="228"/>
      <c r="C71" s="264" t="s">
        <v>296</v>
      </c>
      <c r="D71" s="232"/>
      <c r="E71" s="233">
        <v>135.91499999999999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214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4" t="s">
        <v>297</v>
      </c>
      <c r="D72" s="232"/>
      <c r="E72" s="233">
        <v>4.5599999999999996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214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4" t="s">
        <v>298</v>
      </c>
      <c r="D73" s="232"/>
      <c r="E73" s="233">
        <v>1.2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214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299</v>
      </c>
      <c r="D74" s="232"/>
      <c r="E74" s="233">
        <v>1.8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214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3">
        <v>29</v>
      </c>
      <c r="B75" s="254" t="s">
        <v>300</v>
      </c>
      <c r="C75" s="262" t="s">
        <v>301</v>
      </c>
      <c r="D75" s="255" t="s">
        <v>264</v>
      </c>
      <c r="E75" s="256">
        <v>143.47499999999999</v>
      </c>
      <c r="F75" s="257"/>
      <c r="G75" s="25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15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195</v>
      </c>
      <c r="T75" s="230" t="s">
        <v>195</v>
      </c>
      <c r="U75" s="230">
        <v>0.32</v>
      </c>
      <c r="V75" s="230">
        <f>ROUND(E75*U75,2)</f>
        <v>45.91</v>
      </c>
      <c r="W75" s="230"/>
      <c r="X75" s="230" t="s">
        <v>211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7">
        <v>30</v>
      </c>
      <c r="B76" s="248" t="s">
        <v>302</v>
      </c>
      <c r="C76" s="263" t="s">
        <v>303</v>
      </c>
      <c r="D76" s="249" t="s">
        <v>210</v>
      </c>
      <c r="E76" s="250">
        <v>4.3230000000000004</v>
      </c>
      <c r="F76" s="251"/>
      <c r="G76" s="252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15</v>
      </c>
      <c r="M76" s="230">
        <f>G76*(1+L76/100)</f>
        <v>0</v>
      </c>
      <c r="N76" s="230">
        <v>2.5249999999999999</v>
      </c>
      <c r="O76" s="230">
        <f>ROUND(E76*N76,2)</f>
        <v>10.92</v>
      </c>
      <c r="P76" s="230">
        <v>0</v>
      </c>
      <c r="Q76" s="230">
        <f>ROUND(E76*P76,2)</f>
        <v>0</v>
      </c>
      <c r="R76" s="230"/>
      <c r="S76" s="230" t="s">
        <v>195</v>
      </c>
      <c r="T76" s="230" t="s">
        <v>195</v>
      </c>
      <c r="U76" s="230">
        <v>0.48</v>
      </c>
      <c r="V76" s="230">
        <f>ROUND(E76*U76,2)</f>
        <v>2.08</v>
      </c>
      <c r="W76" s="230"/>
      <c r="X76" s="230" t="s">
        <v>211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304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4" t="s">
        <v>305</v>
      </c>
      <c r="D77" s="232"/>
      <c r="E77" s="233">
        <v>4.3230000000000004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214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7">
        <v>31</v>
      </c>
      <c r="B78" s="248" t="s">
        <v>306</v>
      </c>
      <c r="C78" s="263" t="s">
        <v>307</v>
      </c>
      <c r="D78" s="249" t="s">
        <v>264</v>
      </c>
      <c r="E78" s="250">
        <v>9.36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15</v>
      </c>
      <c r="M78" s="230">
        <f>G78*(1+L78/100)</f>
        <v>0</v>
      </c>
      <c r="N78" s="230">
        <v>3.9199999999999999E-2</v>
      </c>
      <c r="O78" s="230">
        <f>ROUND(E78*N78,2)</f>
        <v>0.37</v>
      </c>
      <c r="P78" s="230">
        <v>0</v>
      </c>
      <c r="Q78" s="230">
        <f>ROUND(E78*P78,2)</f>
        <v>0</v>
      </c>
      <c r="R78" s="230"/>
      <c r="S78" s="230" t="s">
        <v>195</v>
      </c>
      <c r="T78" s="230" t="s">
        <v>195</v>
      </c>
      <c r="U78" s="230">
        <v>1.05</v>
      </c>
      <c r="V78" s="230">
        <f>ROUND(E78*U78,2)</f>
        <v>9.83</v>
      </c>
      <c r="W78" s="230"/>
      <c r="X78" s="230" t="s">
        <v>211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304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308</v>
      </c>
      <c r="D79" s="232"/>
      <c r="E79" s="233">
        <v>6.48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214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4" t="s">
        <v>309</v>
      </c>
      <c r="D80" s="232"/>
      <c r="E80" s="233">
        <v>2.88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214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3">
        <v>32</v>
      </c>
      <c r="B81" s="254" t="s">
        <v>310</v>
      </c>
      <c r="C81" s="262" t="s">
        <v>311</v>
      </c>
      <c r="D81" s="255" t="s">
        <v>264</v>
      </c>
      <c r="E81" s="256">
        <v>9.36</v>
      </c>
      <c r="F81" s="257"/>
      <c r="G81" s="25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15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195</v>
      </c>
      <c r="T81" s="230" t="s">
        <v>195</v>
      </c>
      <c r="U81" s="230">
        <v>0.32</v>
      </c>
      <c r="V81" s="230">
        <f>ROUND(E81*U81,2)</f>
        <v>3</v>
      </c>
      <c r="W81" s="230"/>
      <c r="X81" s="230" t="s">
        <v>211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304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3">
        <v>33</v>
      </c>
      <c r="B82" s="254" t="s">
        <v>312</v>
      </c>
      <c r="C82" s="262" t="s">
        <v>313</v>
      </c>
      <c r="D82" s="255" t="s">
        <v>314</v>
      </c>
      <c r="E82" s="256">
        <v>12</v>
      </c>
      <c r="F82" s="257"/>
      <c r="G82" s="258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15</v>
      </c>
      <c r="M82" s="230">
        <f>G82*(1+L82/100)</f>
        <v>0</v>
      </c>
      <c r="N82" s="230">
        <v>1.353E-2</v>
      </c>
      <c r="O82" s="230">
        <f>ROUND(E82*N82,2)</f>
        <v>0.16</v>
      </c>
      <c r="P82" s="230">
        <v>0</v>
      </c>
      <c r="Q82" s="230">
        <f>ROUND(E82*P82,2)</f>
        <v>0</v>
      </c>
      <c r="R82" s="230"/>
      <c r="S82" s="230" t="s">
        <v>195</v>
      </c>
      <c r="T82" s="230" t="s">
        <v>195</v>
      </c>
      <c r="U82" s="230">
        <v>1.0640000000000001</v>
      </c>
      <c r="V82" s="230">
        <f>ROUND(E82*U82,2)</f>
        <v>12.77</v>
      </c>
      <c r="W82" s="230"/>
      <c r="X82" s="230" t="s">
        <v>211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212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7">
        <v>34</v>
      </c>
      <c r="B83" s="248" t="s">
        <v>315</v>
      </c>
      <c r="C83" s="263" t="s">
        <v>316</v>
      </c>
      <c r="D83" s="249" t="s">
        <v>317</v>
      </c>
      <c r="E83" s="250">
        <v>57.7</v>
      </c>
      <c r="F83" s="251"/>
      <c r="G83" s="252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15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201</v>
      </c>
      <c r="T83" s="230" t="s">
        <v>196</v>
      </c>
      <c r="U83" s="230">
        <v>0</v>
      </c>
      <c r="V83" s="230">
        <f>ROUND(E83*U83,2)</f>
        <v>0</v>
      </c>
      <c r="W83" s="230"/>
      <c r="X83" s="230" t="s">
        <v>318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64" t="s">
        <v>320</v>
      </c>
      <c r="D84" s="232"/>
      <c r="E84" s="233">
        <v>57.7</v>
      </c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214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37" t="s">
        <v>190</v>
      </c>
      <c r="B85" s="238" t="s">
        <v>51</v>
      </c>
      <c r="C85" s="261" t="s">
        <v>78</v>
      </c>
      <c r="D85" s="239"/>
      <c r="E85" s="240"/>
      <c r="F85" s="241"/>
      <c r="G85" s="242">
        <f>SUMIF(AG86:AG159,"&lt;&gt;NOR",G86:G159)</f>
        <v>0</v>
      </c>
      <c r="H85" s="236"/>
      <c r="I85" s="236">
        <f>SUM(I86:I159)</f>
        <v>0</v>
      </c>
      <c r="J85" s="236"/>
      <c r="K85" s="236">
        <f>SUM(K86:K159)</f>
        <v>0</v>
      </c>
      <c r="L85" s="236"/>
      <c r="M85" s="236">
        <f>SUM(M86:M159)</f>
        <v>0</v>
      </c>
      <c r="N85" s="236"/>
      <c r="O85" s="236">
        <f>SUM(O86:O159)</f>
        <v>279.67</v>
      </c>
      <c r="P85" s="236"/>
      <c r="Q85" s="236">
        <f>SUM(Q86:Q159)</f>
        <v>0</v>
      </c>
      <c r="R85" s="236"/>
      <c r="S85" s="236"/>
      <c r="T85" s="236"/>
      <c r="U85" s="236"/>
      <c r="V85" s="236">
        <f>SUM(V86:V159)</f>
        <v>1526.46</v>
      </c>
      <c r="W85" s="236"/>
      <c r="X85" s="236"/>
      <c r="AG85" t="s">
        <v>191</v>
      </c>
    </row>
    <row r="86" spans="1:60" ht="22.5" outlineLevel="1" x14ac:dyDescent="0.2">
      <c r="A86" s="247">
        <v>35</v>
      </c>
      <c r="B86" s="248" t="s">
        <v>321</v>
      </c>
      <c r="C86" s="263" t="s">
        <v>322</v>
      </c>
      <c r="D86" s="249" t="s">
        <v>264</v>
      </c>
      <c r="E86" s="250">
        <v>41.46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15</v>
      </c>
      <c r="M86" s="230">
        <f>G86*(1+L86/100)</f>
        <v>0</v>
      </c>
      <c r="N86" s="230">
        <v>0.15495</v>
      </c>
      <c r="O86" s="230">
        <f>ROUND(E86*N86,2)</f>
        <v>6.42</v>
      </c>
      <c r="P86" s="230">
        <v>0</v>
      </c>
      <c r="Q86" s="230">
        <f>ROUND(E86*P86,2)</f>
        <v>0</v>
      </c>
      <c r="R86" s="230"/>
      <c r="S86" s="230" t="s">
        <v>195</v>
      </c>
      <c r="T86" s="230" t="s">
        <v>196</v>
      </c>
      <c r="U86" s="230">
        <v>0.49944</v>
      </c>
      <c r="V86" s="230">
        <f>ROUND(E86*U86,2)</f>
        <v>20.71</v>
      </c>
      <c r="W86" s="230"/>
      <c r="X86" s="230" t="s">
        <v>211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212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64" t="s">
        <v>323</v>
      </c>
      <c r="D87" s="232"/>
      <c r="E87" s="233">
        <v>41.46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214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7">
        <v>36</v>
      </c>
      <c r="B88" s="248" t="s">
        <v>324</v>
      </c>
      <c r="C88" s="263" t="s">
        <v>325</v>
      </c>
      <c r="D88" s="249" t="s">
        <v>264</v>
      </c>
      <c r="E88" s="250">
        <v>214.6575</v>
      </c>
      <c r="F88" s="251"/>
      <c r="G88" s="252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15</v>
      </c>
      <c r="M88" s="230">
        <f>G88*(1+L88/100)</f>
        <v>0</v>
      </c>
      <c r="N88" s="230">
        <v>0.22350999999999999</v>
      </c>
      <c r="O88" s="230">
        <f>ROUND(E88*N88,2)</f>
        <v>47.98</v>
      </c>
      <c r="P88" s="230">
        <v>0</v>
      </c>
      <c r="Q88" s="230">
        <f>ROUND(E88*P88,2)</f>
        <v>0</v>
      </c>
      <c r="R88" s="230"/>
      <c r="S88" s="230" t="s">
        <v>195</v>
      </c>
      <c r="T88" s="230" t="s">
        <v>196</v>
      </c>
      <c r="U88" s="230">
        <v>0.62</v>
      </c>
      <c r="V88" s="230">
        <f>ROUND(E88*U88,2)</f>
        <v>133.09</v>
      </c>
      <c r="W88" s="230"/>
      <c r="X88" s="230" t="s">
        <v>211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212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27"/>
      <c r="B89" s="228"/>
      <c r="C89" s="264" t="s">
        <v>326</v>
      </c>
      <c r="D89" s="232"/>
      <c r="E89" s="233">
        <v>154.965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214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4" t="s">
        <v>327</v>
      </c>
      <c r="D90" s="232"/>
      <c r="E90" s="233">
        <v>-30.162500000000001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214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4" t="s">
        <v>328</v>
      </c>
      <c r="D91" s="232"/>
      <c r="E91" s="233">
        <v>89.855000000000004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7">
        <v>37</v>
      </c>
      <c r="B92" s="248" t="s">
        <v>329</v>
      </c>
      <c r="C92" s="263" t="s">
        <v>330</v>
      </c>
      <c r="D92" s="249" t="s">
        <v>264</v>
      </c>
      <c r="E92" s="250">
        <v>393.36700000000002</v>
      </c>
      <c r="F92" s="251"/>
      <c r="G92" s="252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15</v>
      </c>
      <c r="M92" s="230">
        <f>G92*(1+L92/100)</f>
        <v>0</v>
      </c>
      <c r="N92" s="230">
        <v>0.31753999999999999</v>
      </c>
      <c r="O92" s="230">
        <f>ROUND(E92*N92,2)</f>
        <v>124.91</v>
      </c>
      <c r="P92" s="230">
        <v>0</v>
      </c>
      <c r="Q92" s="230">
        <f>ROUND(E92*P92,2)</f>
        <v>0</v>
      </c>
      <c r="R92" s="230"/>
      <c r="S92" s="230" t="s">
        <v>195</v>
      </c>
      <c r="T92" s="230" t="s">
        <v>196</v>
      </c>
      <c r="U92" s="230">
        <v>1.06</v>
      </c>
      <c r="V92" s="230">
        <f>ROUND(E92*U92,2)</f>
        <v>416.97</v>
      </c>
      <c r="W92" s="230"/>
      <c r="X92" s="230" t="s">
        <v>211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212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/>
      <c r="B93" s="228"/>
      <c r="C93" s="264" t="s">
        <v>331</v>
      </c>
      <c r="D93" s="232"/>
      <c r="E93" s="233">
        <v>211.45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214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3.75" outlineLevel="1" x14ac:dyDescent="0.2">
      <c r="A94" s="227"/>
      <c r="B94" s="228"/>
      <c r="C94" s="264" t="s">
        <v>332</v>
      </c>
      <c r="D94" s="232"/>
      <c r="E94" s="233">
        <v>-23.74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214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64" t="s">
        <v>333</v>
      </c>
      <c r="D95" s="232"/>
      <c r="E95" s="233">
        <v>-40.5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214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4" t="s">
        <v>334</v>
      </c>
      <c r="D96" s="232"/>
      <c r="E96" s="233">
        <v>226.3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214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1" x14ac:dyDescent="0.2">
      <c r="A97" s="227"/>
      <c r="B97" s="228"/>
      <c r="C97" s="264" t="s">
        <v>335</v>
      </c>
      <c r="D97" s="232"/>
      <c r="E97" s="233">
        <v>-36.424999999999997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214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64" t="s">
        <v>336</v>
      </c>
      <c r="D98" s="232"/>
      <c r="E98" s="233">
        <v>31.722000000000001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214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337</v>
      </c>
      <c r="D99" s="232"/>
      <c r="E99" s="233">
        <v>24.56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7">
        <v>38</v>
      </c>
      <c r="B100" s="248" t="s">
        <v>338</v>
      </c>
      <c r="C100" s="263" t="s">
        <v>339</v>
      </c>
      <c r="D100" s="249" t="s">
        <v>264</v>
      </c>
      <c r="E100" s="250">
        <v>42.25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15</v>
      </c>
      <c r="M100" s="230">
        <f>G100*(1+L100/100)</f>
        <v>0</v>
      </c>
      <c r="N100" s="230">
        <v>0.22694</v>
      </c>
      <c r="O100" s="230">
        <f>ROUND(E100*N100,2)</f>
        <v>9.59</v>
      </c>
      <c r="P100" s="230">
        <v>0</v>
      </c>
      <c r="Q100" s="230">
        <f>ROUND(E100*P100,2)</f>
        <v>0</v>
      </c>
      <c r="R100" s="230"/>
      <c r="S100" s="230" t="s">
        <v>201</v>
      </c>
      <c r="T100" s="230" t="s">
        <v>196</v>
      </c>
      <c r="U100" s="230">
        <v>0</v>
      </c>
      <c r="V100" s="230">
        <f>ROUND(E100*U100,2)</f>
        <v>0</v>
      </c>
      <c r="W100" s="230"/>
      <c r="X100" s="230" t="s">
        <v>211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212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64" t="s">
        <v>340</v>
      </c>
      <c r="D101" s="232"/>
      <c r="E101" s="233">
        <v>42.25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214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7">
        <v>39</v>
      </c>
      <c r="B102" s="248" t="s">
        <v>341</v>
      </c>
      <c r="C102" s="263" t="s">
        <v>342</v>
      </c>
      <c r="D102" s="249" t="s">
        <v>314</v>
      </c>
      <c r="E102" s="250">
        <v>1</v>
      </c>
      <c r="F102" s="251"/>
      <c r="G102" s="252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15</v>
      </c>
      <c r="M102" s="230">
        <f>G102*(1+L102/100)</f>
        <v>0</v>
      </c>
      <c r="N102" s="230">
        <v>2.6960000000000001E-2</v>
      </c>
      <c r="O102" s="230">
        <f>ROUND(E102*N102,2)</f>
        <v>0.03</v>
      </c>
      <c r="P102" s="230">
        <v>0</v>
      </c>
      <c r="Q102" s="230">
        <f>ROUND(E102*P102,2)</f>
        <v>0</v>
      </c>
      <c r="R102" s="230"/>
      <c r="S102" s="230" t="s">
        <v>195</v>
      </c>
      <c r="T102" s="230" t="s">
        <v>196</v>
      </c>
      <c r="U102" s="230">
        <v>0.32250000000000001</v>
      </c>
      <c r="V102" s="230">
        <f>ROUND(E102*U102,2)</f>
        <v>0.32</v>
      </c>
      <c r="W102" s="230"/>
      <c r="X102" s="230" t="s">
        <v>211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212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4" t="s">
        <v>343</v>
      </c>
      <c r="D103" s="232"/>
      <c r="E103" s="233">
        <v>1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7">
        <v>40</v>
      </c>
      <c r="B104" s="248" t="s">
        <v>344</v>
      </c>
      <c r="C104" s="263" t="s">
        <v>345</v>
      </c>
      <c r="D104" s="249" t="s">
        <v>314</v>
      </c>
      <c r="E104" s="250">
        <v>24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15</v>
      </c>
      <c r="M104" s="230">
        <f>G104*(1+L104/100)</f>
        <v>0</v>
      </c>
      <c r="N104" s="230">
        <v>3.637E-2</v>
      </c>
      <c r="O104" s="230">
        <f>ROUND(E104*N104,2)</f>
        <v>0.87</v>
      </c>
      <c r="P104" s="230">
        <v>0</v>
      </c>
      <c r="Q104" s="230">
        <f>ROUND(E104*P104,2)</f>
        <v>0</v>
      </c>
      <c r="R104" s="230"/>
      <c r="S104" s="230" t="s">
        <v>195</v>
      </c>
      <c r="T104" s="230" t="s">
        <v>196</v>
      </c>
      <c r="U104" s="230">
        <v>0.245</v>
      </c>
      <c r="V104" s="230">
        <f>ROUND(E104*U104,2)</f>
        <v>5.88</v>
      </c>
      <c r="W104" s="230"/>
      <c r="X104" s="230" t="s">
        <v>211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212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4" t="s">
        <v>346</v>
      </c>
      <c r="D105" s="232"/>
      <c r="E105" s="233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214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64" t="s">
        <v>347</v>
      </c>
      <c r="D106" s="232"/>
      <c r="E106" s="233">
        <v>20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4" t="s">
        <v>348</v>
      </c>
      <c r="D107" s="232"/>
      <c r="E107" s="233">
        <v>4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7">
        <v>41</v>
      </c>
      <c r="B108" s="248" t="s">
        <v>349</v>
      </c>
      <c r="C108" s="263" t="s">
        <v>350</v>
      </c>
      <c r="D108" s="249" t="s">
        <v>314</v>
      </c>
      <c r="E108" s="250">
        <v>4</v>
      </c>
      <c r="F108" s="251"/>
      <c r="G108" s="252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15</v>
      </c>
      <c r="M108" s="230">
        <f>G108*(1+L108/100)</f>
        <v>0</v>
      </c>
      <c r="N108" s="230">
        <v>4.088E-2</v>
      </c>
      <c r="O108" s="230">
        <f>ROUND(E108*N108,2)</f>
        <v>0.16</v>
      </c>
      <c r="P108" s="230">
        <v>0</v>
      </c>
      <c r="Q108" s="230">
        <f>ROUND(E108*P108,2)</f>
        <v>0</v>
      </c>
      <c r="R108" s="230"/>
      <c r="S108" s="230" t="s">
        <v>195</v>
      </c>
      <c r="T108" s="230" t="s">
        <v>196</v>
      </c>
      <c r="U108" s="230">
        <v>0.46</v>
      </c>
      <c r="V108" s="230">
        <f>ROUND(E108*U108,2)</f>
        <v>1.84</v>
      </c>
      <c r="W108" s="230"/>
      <c r="X108" s="230" t="s">
        <v>211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304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4" t="s">
        <v>351</v>
      </c>
      <c r="D109" s="232"/>
      <c r="E109" s="233">
        <v>4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7">
        <v>42</v>
      </c>
      <c r="B110" s="248" t="s">
        <v>352</v>
      </c>
      <c r="C110" s="263" t="s">
        <v>353</v>
      </c>
      <c r="D110" s="249" t="s">
        <v>314</v>
      </c>
      <c r="E110" s="250">
        <v>4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15</v>
      </c>
      <c r="M110" s="230">
        <f>G110*(1+L110/100)</f>
        <v>0</v>
      </c>
      <c r="N110" s="230">
        <v>2.2880000000000001E-2</v>
      </c>
      <c r="O110" s="230">
        <f>ROUND(E110*N110,2)</f>
        <v>0.09</v>
      </c>
      <c r="P110" s="230">
        <v>0</v>
      </c>
      <c r="Q110" s="230">
        <f>ROUND(E110*P110,2)</f>
        <v>0</v>
      </c>
      <c r="R110" s="230"/>
      <c r="S110" s="230" t="s">
        <v>195</v>
      </c>
      <c r="T110" s="230" t="s">
        <v>196</v>
      </c>
      <c r="U110" s="230">
        <v>0.32</v>
      </c>
      <c r="V110" s="230">
        <f>ROUND(E110*U110,2)</f>
        <v>1.28</v>
      </c>
      <c r="W110" s="230"/>
      <c r="X110" s="230" t="s">
        <v>211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304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64" t="s">
        <v>351</v>
      </c>
      <c r="D111" s="232"/>
      <c r="E111" s="233">
        <v>4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7">
        <v>43</v>
      </c>
      <c r="B112" s="248" t="s">
        <v>354</v>
      </c>
      <c r="C112" s="263" t="s">
        <v>355</v>
      </c>
      <c r="D112" s="249" t="s">
        <v>314</v>
      </c>
      <c r="E112" s="250">
        <v>4</v>
      </c>
      <c r="F112" s="251"/>
      <c r="G112" s="252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15</v>
      </c>
      <c r="M112" s="230">
        <f>G112*(1+L112/100)</f>
        <v>0</v>
      </c>
      <c r="N112" s="230">
        <v>4.5289999999999997E-2</v>
      </c>
      <c r="O112" s="230">
        <f>ROUND(E112*N112,2)</f>
        <v>0.18</v>
      </c>
      <c r="P112" s="230">
        <v>0</v>
      </c>
      <c r="Q112" s="230">
        <f>ROUND(E112*P112,2)</f>
        <v>0</v>
      </c>
      <c r="R112" s="230"/>
      <c r="S112" s="230" t="s">
        <v>195</v>
      </c>
      <c r="T112" s="230" t="s">
        <v>196</v>
      </c>
      <c r="U112" s="230">
        <v>0.2525</v>
      </c>
      <c r="V112" s="230">
        <f>ROUND(E112*U112,2)</f>
        <v>1.01</v>
      </c>
      <c r="W112" s="230"/>
      <c r="X112" s="230" t="s">
        <v>211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212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4" t="s">
        <v>346</v>
      </c>
      <c r="D113" s="232"/>
      <c r="E113" s="233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4" t="s">
        <v>356</v>
      </c>
      <c r="D114" s="232"/>
      <c r="E114" s="233">
        <v>4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7">
        <v>44</v>
      </c>
      <c r="B115" s="248" t="s">
        <v>357</v>
      </c>
      <c r="C115" s="263" t="s">
        <v>358</v>
      </c>
      <c r="D115" s="249" t="s">
        <v>314</v>
      </c>
      <c r="E115" s="250">
        <v>62</v>
      </c>
      <c r="F115" s="251"/>
      <c r="G115" s="252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15</v>
      </c>
      <c r="M115" s="230">
        <f>G115*(1+L115/100)</f>
        <v>0</v>
      </c>
      <c r="N115" s="230">
        <v>5.4219999999999997E-2</v>
      </c>
      <c r="O115" s="230">
        <f>ROUND(E115*N115,2)</f>
        <v>3.36</v>
      </c>
      <c r="P115" s="230">
        <v>0</v>
      </c>
      <c r="Q115" s="230">
        <f>ROUND(E115*P115,2)</f>
        <v>0</v>
      </c>
      <c r="R115" s="230"/>
      <c r="S115" s="230" t="s">
        <v>195</v>
      </c>
      <c r="T115" s="230" t="s">
        <v>196</v>
      </c>
      <c r="U115" s="230">
        <v>0.26</v>
      </c>
      <c r="V115" s="230">
        <f>ROUND(E115*U115,2)</f>
        <v>16.12</v>
      </c>
      <c r="W115" s="230"/>
      <c r="X115" s="230" t="s">
        <v>211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212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4" t="s">
        <v>346</v>
      </c>
      <c r="D116" s="232"/>
      <c r="E116" s="233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214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4" t="s">
        <v>359</v>
      </c>
      <c r="D117" s="232"/>
      <c r="E117" s="233">
        <v>18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360</v>
      </c>
      <c r="D118" s="232"/>
      <c r="E118" s="233">
        <v>8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214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4" t="s">
        <v>361</v>
      </c>
      <c r="D119" s="232"/>
      <c r="E119" s="233">
        <v>36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7">
        <v>45</v>
      </c>
      <c r="B120" s="248" t="s">
        <v>362</v>
      </c>
      <c r="C120" s="263" t="s">
        <v>363</v>
      </c>
      <c r="D120" s="249" t="s">
        <v>314</v>
      </c>
      <c r="E120" s="250">
        <v>6</v>
      </c>
      <c r="F120" s="251"/>
      <c r="G120" s="252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15</v>
      </c>
      <c r="M120" s="230">
        <f>G120*(1+L120/100)</f>
        <v>0</v>
      </c>
      <c r="N120" s="230">
        <v>6.3140000000000002E-2</v>
      </c>
      <c r="O120" s="230">
        <f>ROUND(E120*N120,2)</f>
        <v>0.38</v>
      </c>
      <c r="P120" s="230">
        <v>0</v>
      </c>
      <c r="Q120" s="230">
        <f>ROUND(E120*P120,2)</f>
        <v>0</v>
      </c>
      <c r="R120" s="230"/>
      <c r="S120" s="230" t="s">
        <v>195</v>
      </c>
      <c r="T120" s="230" t="s">
        <v>196</v>
      </c>
      <c r="U120" s="230">
        <v>0.26750000000000002</v>
      </c>
      <c r="V120" s="230">
        <f>ROUND(E120*U120,2)</f>
        <v>1.61</v>
      </c>
      <c r="W120" s="230"/>
      <c r="X120" s="230" t="s">
        <v>211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212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4" t="s">
        <v>346</v>
      </c>
      <c r="D121" s="232"/>
      <c r="E121" s="233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364</v>
      </c>
      <c r="D122" s="232"/>
      <c r="E122" s="233">
        <v>6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214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7">
        <v>46</v>
      </c>
      <c r="B123" s="248" t="s">
        <v>365</v>
      </c>
      <c r="C123" s="263" t="s">
        <v>366</v>
      </c>
      <c r="D123" s="249" t="s">
        <v>314</v>
      </c>
      <c r="E123" s="250">
        <v>14</v>
      </c>
      <c r="F123" s="251"/>
      <c r="G123" s="252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15</v>
      </c>
      <c r="M123" s="230">
        <f>G123*(1+L123/100)</f>
        <v>0</v>
      </c>
      <c r="N123" s="230">
        <v>7.2069999999999995E-2</v>
      </c>
      <c r="O123" s="230">
        <f>ROUND(E123*N123,2)</f>
        <v>1.01</v>
      </c>
      <c r="P123" s="230">
        <v>0</v>
      </c>
      <c r="Q123" s="230">
        <f>ROUND(E123*P123,2)</f>
        <v>0</v>
      </c>
      <c r="R123" s="230"/>
      <c r="S123" s="230" t="s">
        <v>195</v>
      </c>
      <c r="T123" s="230" t="s">
        <v>196</v>
      </c>
      <c r="U123" s="230">
        <v>0.3</v>
      </c>
      <c r="V123" s="230">
        <f>ROUND(E123*U123,2)</f>
        <v>4.2</v>
      </c>
      <c r="W123" s="230"/>
      <c r="X123" s="230" t="s">
        <v>211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212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4" t="s">
        <v>346</v>
      </c>
      <c r="D124" s="232"/>
      <c r="E124" s="233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214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367</v>
      </c>
      <c r="D125" s="232"/>
      <c r="E125" s="233">
        <v>4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64" t="s">
        <v>368</v>
      </c>
      <c r="D126" s="232"/>
      <c r="E126" s="233">
        <v>3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214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4" t="s">
        <v>369</v>
      </c>
      <c r="D127" s="232"/>
      <c r="E127" s="233">
        <v>4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214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4" t="s">
        <v>370</v>
      </c>
      <c r="D128" s="232"/>
      <c r="E128" s="233">
        <v>3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7">
        <v>47</v>
      </c>
      <c r="B129" s="248" t="s">
        <v>371</v>
      </c>
      <c r="C129" s="263" t="s">
        <v>372</v>
      </c>
      <c r="D129" s="249" t="s">
        <v>317</v>
      </c>
      <c r="E129" s="250">
        <v>15.25</v>
      </c>
      <c r="F129" s="251"/>
      <c r="G129" s="252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15</v>
      </c>
      <c r="M129" s="230">
        <f>G129*(1+L129/100)</f>
        <v>0</v>
      </c>
      <c r="N129" s="230">
        <v>6.6E-4</v>
      </c>
      <c r="O129" s="230">
        <f>ROUND(E129*N129,2)</f>
        <v>0.01</v>
      </c>
      <c r="P129" s="230">
        <v>0</v>
      </c>
      <c r="Q129" s="230">
        <f>ROUND(E129*P129,2)</f>
        <v>0</v>
      </c>
      <c r="R129" s="230"/>
      <c r="S129" s="230" t="s">
        <v>195</v>
      </c>
      <c r="T129" s="230" t="s">
        <v>195</v>
      </c>
      <c r="U129" s="230">
        <v>0.15</v>
      </c>
      <c r="V129" s="230">
        <f>ROUND(E129*U129,2)</f>
        <v>2.29</v>
      </c>
      <c r="W129" s="230"/>
      <c r="X129" s="230" t="s">
        <v>211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212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64" t="s">
        <v>373</v>
      </c>
      <c r="D130" s="232"/>
      <c r="E130" s="233">
        <v>15.25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214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47">
        <v>48</v>
      </c>
      <c r="B131" s="248" t="s">
        <v>374</v>
      </c>
      <c r="C131" s="263" t="s">
        <v>375</v>
      </c>
      <c r="D131" s="249" t="s">
        <v>264</v>
      </c>
      <c r="E131" s="250">
        <v>249.27</v>
      </c>
      <c r="F131" s="251"/>
      <c r="G131" s="252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15</v>
      </c>
      <c r="M131" s="230">
        <f>G131*(1+L131/100)</f>
        <v>0</v>
      </c>
      <c r="N131" s="230">
        <v>9.9849999999999994E-2</v>
      </c>
      <c r="O131" s="230">
        <f>ROUND(E131*N131,2)</f>
        <v>24.89</v>
      </c>
      <c r="P131" s="230">
        <v>0</v>
      </c>
      <c r="Q131" s="230">
        <f>ROUND(E131*P131,2)</f>
        <v>0</v>
      </c>
      <c r="R131" s="230"/>
      <c r="S131" s="230" t="s">
        <v>195</v>
      </c>
      <c r="T131" s="230" t="s">
        <v>196</v>
      </c>
      <c r="U131" s="230">
        <v>0.52090000000000003</v>
      </c>
      <c r="V131" s="230">
        <f>ROUND(E131*U131,2)</f>
        <v>129.84</v>
      </c>
      <c r="W131" s="230"/>
      <c r="X131" s="230" t="s">
        <v>211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212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7"/>
      <c r="B132" s="228"/>
      <c r="C132" s="264" t="s">
        <v>376</v>
      </c>
      <c r="D132" s="232"/>
      <c r="E132" s="233">
        <v>115.545</v>
      </c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214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4" t="s">
        <v>377</v>
      </c>
      <c r="D133" s="232"/>
      <c r="E133" s="233">
        <v>3.6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4" t="s">
        <v>378</v>
      </c>
      <c r="D134" s="232"/>
      <c r="E134" s="233">
        <v>-5.8049999999999997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214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33.75" outlineLevel="1" x14ac:dyDescent="0.2">
      <c r="A135" s="227"/>
      <c r="B135" s="228"/>
      <c r="C135" s="264" t="s">
        <v>379</v>
      </c>
      <c r="D135" s="232"/>
      <c r="E135" s="233">
        <v>143.49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4" t="s">
        <v>380</v>
      </c>
      <c r="D136" s="232"/>
      <c r="E136" s="233">
        <v>-7.56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214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7">
        <v>49</v>
      </c>
      <c r="B137" s="248" t="s">
        <v>381</v>
      </c>
      <c r="C137" s="263" t="s">
        <v>382</v>
      </c>
      <c r="D137" s="249" t="s">
        <v>317</v>
      </c>
      <c r="E137" s="250">
        <v>12.5</v>
      </c>
      <c r="F137" s="251"/>
      <c r="G137" s="252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15</v>
      </c>
      <c r="M137" s="230">
        <f>G137*(1+L137/100)</f>
        <v>0</v>
      </c>
      <c r="N137" s="230">
        <v>4.4000000000000002E-4</v>
      </c>
      <c r="O137" s="230">
        <f>ROUND(E137*N137,2)</f>
        <v>0.01</v>
      </c>
      <c r="P137" s="230">
        <v>0</v>
      </c>
      <c r="Q137" s="230">
        <f>ROUND(E137*P137,2)</f>
        <v>0</v>
      </c>
      <c r="R137" s="230"/>
      <c r="S137" s="230" t="s">
        <v>195</v>
      </c>
      <c r="T137" s="230" t="s">
        <v>195</v>
      </c>
      <c r="U137" s="230">
        <v>0.15</v>
      </c>
      <c r="V137" s="230">
        <f>ROUND(E137*U137,2)</f>
        <v>1.88</v>
      </c>
      <c r="W137" s="230"/>
      <c r="X137" s="230" t="s">
        <v>211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304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64" t="s">
        <v>383</v>
      </c>
      <c r="D138" s="232"/>
      <c r="E138" s="233">
        <v>12.5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214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7">
        <v>50</v>
      </c>
      <c r="B139" s="248" t="s">
        <v>384</v>
      </c>
      <c r="C139" s="263" t="s">
        <v>385</v>
      </c>
      <c r="D139" s="249" t="s">
        <v>264</v>
      </c>
      <c r="E139" s="250">
        <v>45.024999999999999</v>
      </c>
      <c r="F139" s="251"/>
      <c r="G139" s="252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15</v>
      </c>
      <c r="M139" s="230">
        <f>G139*(1+L139/100)</f>
        <v>0</v>
      </c>
      <c r="N139" s="230">
        <v>0.11219</v>
      </c>
      <c r="O139" s="230">
        <f>ROUND(E139*N139,2)</f>
        <v>5.05</v>
      </c>
      <c r="P139" s="230">
        <v>0</v>
      </c>
      <c r="Q139" s="230">
        <f>ROUND(E139*P139,2)</f>
        <v>0</v>
      </c>
      <c r="R139" s="230"/>
      <c r="S139" s="230" t="s">
        <v>195</v>
      </c>
      <c r="T139" s="230" t="s">
        <v>195</v>
      </c>
      <c r="U139" s="230">
        <v>0.55488999999999999</v>
      </c>
      <c r="V139" s="230">
        <f>ROUND(E139*U139,2)</f>
        <v>24.98</v>
      </c>
      <c r="W139" s="230"/>
      <c r="X139" s="230" t="s">
        <v>211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212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64" t="s">
        <v>386</v>
      </c>
      <c r="D140" s="232"/>
      <c r="E140" s="233">
        <v>12.75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214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64" t="s">
        <v>387</v>
      </c>
      <c r="D141" s="232"/>
      <c r="E141" s="233">
        <v>5.125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214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4" t="s">
        <v>388</v>
      </c>
      <c r="D142" s="232"/>
      <c r="E142" s="233">
        <v>4.5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214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7"/>
      <c r="B143" s="228"/>
      <c r="C143" s="264" t="s">
        <v>389</v>
      </c>
      <c r="D143" s="232"/>
      <c r="E143" s="233">
        <v>16.149999999999999</v>
      </c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214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4" t="s">
        <v>390</v>
      </c>
      <c r="D144" s="232"/>
      <c r="E144" s="233">
        <v>6.5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214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47">
        <v>51</v>
      </c>
      <c r="B145" s="248" t="s">
        <v>391</v>
      </c>
      <c r="C145" s="263" t="s">
        <v>392</v>
      </c>
      <c r="D145" s="249" t="s">
        <v>264</v>
      </c>
      <c r="E145" s="250">
        <v>240.03</v>
      </c>
      <c r="F145" s="251"/>
      <c r="G145" s="252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15</v>
      </c>
      <c r="M145" s="230">
        <f>G145*(1+L145/100)</f>
        <v>0</v>
      </c>
      <c r="N145" s="230">
        <v>1.3729999999999999E-2</v>
      </c>
      <c r="O145" s="230">
        <f>ROUND(E145*N145,2)</f>
        <v>3.3</v>
      </c>
      <c r="P145" s="230">
        <v>0</v>
      </c>
      <c r="Q145" s="230">
        <f>ROUND(E145*P145,2)</f>
        <v>0</v>
      </c>
      <c r="R145" s="230"/>
      <c r="S145" s="230" t="s">
        <v>195</v>
      </c>
      <c r="T145" s="230" t="s">
        <v>195</v>
      </c>
      <c r="U145" s="230">
        <v>1.0109999999999999</v>
      </c>
      <c r="V145" s="230">
        <f>ROUND(E145*U145,2)</f>
        <v>242.67</v>
      </c>
      <c r="W145" s="230"/>
      <c r="X145" s="230" t="s">
        <v>211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212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64" t="s">
        <v>393</v>
      </c>
      <c r="D146" s="232"/>
      <c r="E146" s="233">
        <v>240.03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214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7">
        <v>52</v>
      </c>
      <c r="B147" s="248" t="s">
        <v>391</v>
      </c>
      <c r="C147" s="263" t="s">
        <v>394</v>
      </c>
      <c r="D147" s="249" t="s">
        <v>264</v>
      </c>
      <c r="E147" s="250">
        <v>271.95</v>
      </c>
      <c r="F147" s="251"/>
      <c r="G147" s="252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15</v>
      </c>
      <c r="M147" s="230">
        <f>G147*(1+L147/100)</f>
        <v>0</v>
      </c>
      <c r="N147" s="230">
        <v>1.2149999999999999E-2</v>
      </c>
      <c r="O147" s="230">
        <f>ROUND(E147*N147,2)</f>
        <v>3.3</v>
      </c>
      <c r="P147" s="230">
        <v>0</v>
      </c>
      <c r="Q147" s="230">
        <f>ROUND(E147*P147,2)</f>
        <v>0</v>
      </c>
      <c r="R147" s="230"/>
      <c r="S147" s="230" t="s">
        <v>195</v>
      </c>
      <c r="T147" s="230" t="s">
        <v>195</v>
      </c>
      <c r="U147" s="230">
        <v>1.01</v>
      </c>
      <c r="V147" s="230">
        <f>ROUND(E147*U147,2)</f>
        <v>274.67</v>
      </c>
      <c r="W147" s="230"/>
      <c r="X147" s="230" t="s">
        <v>211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304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64" t="s">
        <v>395</v>
      </c>
      <c r="D148" s="232"/>
      <c r="E148" s="233">
        <v>271.95</v>
      </c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214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53">
        <v>53</v>
      </c>
      <c r="B149" s="254" t="s">
        <v>396</v>
      </c>
      <c r="C149" s="262" t="s">
        <v>397</v>
      </c>
      <c r="D149" s="255" t="s">
        <v>317</v>
      </c>
      <c r="E149" s="256">
        <v>6</v>
      </c>
      <c r="F149" s="257"/>
      <c r="G149" s="258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15</v>
      </c>
      <c r="M149" s="230">
        <f>G149*(1+L149/100)</f>
        <v>0</v>
      </c>
      <c r="N149" s="230">
        <v>1.1560000000000001E-2</v>
      </c>
      <c r="O149" s="230">
        <f>ROUND(E149*N149,2)</f>
        <v>7.0000000000000007E-2</v>
      </c>
      <c r="P149" s="230">
        <v>0</v>
      </c>
      <c r="Q149" s="230">
        <f>ROUND(E149*P149,2)</f>
        <v>0</v>
      </c>
      <c r="R149" s="230"/>
      <c r="S149" s="230" t="s">
        <v>201</v>
      </c>
      <c r="T149" s="230" t="s">
        <v>195</v>
      </c>
      <c r="U149" s="230">
        <v>1.6579999999999999</v>
      </c>
      <c r="V149" s="230">
        <f>ROUND(E149*U149,2)</f>
        <v>9.9499999999999993</v>
      </c>
      <c r="W149" s="230"/>
      <c r="X149" s="230" t="s">
        <v>211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212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7">
        <v>54</v>
      </c>
      <c r="B150" s="248" t="s">
        <v>398</v>
      </c>
      <c r="C150" s="263" t="s">
        <v>399</v>
      </c>
      <c r="D150" s="249" t="s">
        <v>264</v>
      </c>
      <c r="E150" s="250">
        <v>71.39</v>
      </c>
      <c r="F150" s="251"/>
      <c r="G150" s="252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15</v>
      </c>
      <c r="M150" s="230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0"/>
      <c r="S150" s="230" t="s">
        <v>201</v>
      </c>
      <c r="T150" s="230" t="s">
        <v>196</v>
      </c>
      <c r="U150" s="230">
        <v>0</v>
      </c>
      <c r="V150" s="230">
        <f>ROUND(E150*U150,2)</f>
        <v>0</v>
      </c>
      <c r="W150" s="230"/>
      <c r="X150" s="230" t="s">
        <v>211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304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4" t="s">
        <v>400</v>
      </c>
      <c r="D151" s="232"/>
      <c r="E151" s="233">
        <v>36.369999999999997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214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64" t="s">
        <v>401</v>
      </c>
      <c r="D152" s="232"/>
      <c r="E152" s="233">
        <v>35.020000000000003</v>
      </c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214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47">
        <v>55</v>
      </c>
      <c r="B153" s="248" t="s">
        <v>402</v>
      </c>
      <c r="C153" s="263" t="s">
        <v>403</v>
      </c>
      <c r="D153" s="249" t="s">
        <v>264</v>
      </c>
      <c r="E153" s="250">
        <v>68.844499999999996</v>
      </c>
      <c r="F153" s="251"/>
      <c r="G153" s="252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15</v>
      </c>
      <c r="M153" s="230">
        <f>G153*(1+L153/100)</f>
        <v>0</v>
      </c>
      <c r="N153" s="230">
        <v>0.60863999999999996</v>
      </c>
      <c r="O153" s="230">
        <f>ROUND(E153*N153,2)</f>
        <v>41.9</v>
      </c>
      <c r="P153" s="230">
        <v>0</v>
      </c>
      <c r="Q153" s="230">
        <f>ROUND(E153*P153,2)</f>
        <v>0</v>
      </c>
      <c r="R153" s="230"/>
      <c r="S153" s="230" t="s">
        <v>195</v>
      </c>
      <c r="T153" s="230" t="s">
        <v>219</v>
      </c>
      <c r="U153" s="230">
        <v>3.0119799999999999</v>
      </c>
      <c r="V153" s="230">
        <f>ROUND(E153*U153,2)</f>
        <v>207.36</v>
      </c>
      <c r="W153" s="230"/>
      <c r="X153" s="230" t="s">
        <v>404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405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64" t="s">
        <v>406</v>
      </c>
      <c r="D154" s="232"/>
      <c r="E154" s="233">
        <v>73.044499999999999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214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64" t="s">
        <v>407</v>
      </c>
      <c r="D155" s="232"/>
      <c r="E155" s="233">
        <v>-4.2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7">
        <v>56</v>
      </c>
      <c r="B156" s="248" t="s">
        <v>408</v>
      </c>
      <c r="C156" s="263" t="s">
        <v>409</v>
      </c>
      <c r="D156" s="249" t="s">
        <v>210</v>
      </c>
      <c r="E156" s="250">
        <v>2.1059999999999999</v>
      </c>
      <c r="F156" s="251"/>
      <c r="G156" s="252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15</v>
      </c>
      <c r="M156" s="230">
        <f>G156*(1+L156/100)</f>
        <v>0</v>
      </c>
      <c r="N156" s="230">
        <v>2.9249900000000002</v>
      </c>
      <c r="O156" s="230">
        <f>ROUND(E156*N156,2)</f>
        <v>6.16</v>
      </c>
      <c r="P156" s="230">
        <v>0</v>
      </c>
      <c r="Q156" s="230">
        <f>ROUND(E156*P156,2)</f>
        <v>0</v>
      </c>
      <c r="R156" s="230"/>
      <c r="S156" s="230" t="s">
        <v>195</v>
      </c>
      <c r="T156" s="230" t="s">
        <v>219</v>
      </c>
      <c r="U156" s="230">
        <v>14.143890000000001</v>
      </c>
      <c r="V156" s="230">
        <f>ROUND(E156*U156,2)</f>
        <v>29.79</v>
      </c>
      <c r="W156" s="230"/>
      <c r="X156" s="230" t="s">
        <v>404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405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4" t="s">
        <v>410</v>
      </c>
      <c r="D157" s="232"/>
      <c r="E157" s="233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64" t="s">
        <v>411</v>
      </c>
      <c r="D158" s="232"/>
      <c r="E158" s="233">
        <v>0.81</v>
      </c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64" t="s">
        <v>412</v>
      </c>
      <c r="D159" s="232"/>
      <c r="E159" s="233">
        <v>1.296</v>
      </c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214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37" t="s">
        <v>190</v>
      </c>
      <c r="B160" s="238" t="s">
        <v>53</v>
      </c>
      <c r="C160" s="261" t="s">
        <v>79</v>
      </c>
      <c r="D160" s="239"/>
      <c r="E160" s="240"/>
      <c r="F160" s="241"/>
      <c r="G160" s="242">
        <f>SUMIF(AG161:AG224,"&lt;&gt;NOR",G161:G224)</f>
        <v>0</v>
      </c>
      <c r="H160" s="236"/>
      <c r="I160" s="236">
        <f>SUM(I161:I224)</f>
        <v>0</v>
      </c>
      <c r="J160" s="236"/>
      <c r="K160" s="236">
        <f>SUM(K161:K224)</f>
        <v>0</v>
      </c>
      <c r="L160" s="236"/>
      <c r="M160" s="236">
        <f>SUM(M161:M224)</f>
        <v>0</v>
      </c>
      <c r="N160" s="236"/>
      <c r="O160" s="236">
        <f>SUM(O161:O224)</f>
        <v>347.86000000000007</v>
      </c>
      <c r="P160" s="236"/>
      <c r="Q160" s="236">
        <f>SUM(Q161:Q224)</f>
        <v>0</v>
      </c>
      <c r="R160" s="236"/>
      <c r="S160" s="236"/>
      <c r="T160" s="236"/>
      <c r="U160" s="236"/>
      <c r="V160" s="236">
        <f>SUM(V161:V224)</f>
        <v>1168</v>
      </c>
      <c r="W160" s="236"/>
      <c r="X160" s="236"/>
      <c r="AG160" t="s">
        <v>191</v>
      </c>
    </row>
    <row r="161" spans="1:60" outlineLevel="1" x14ac:dyDescent="0.2">
      <c r="A161" s="247">
        <v>57</v>
      </c>
      <c r="B161" s="248" t="s">
        <v>413</v>
      </c>
      <c r="C161" s="263" t="s">
        <v>414</v>
      </c>
      <c r="D161" s="249" t="s">
        <v>317</v>
      </c>
      <c r="E161" s="250">
        <v>156.9</v>
      </c>
      <c r="F161" s="251"/>
      <c r="G161" s="252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15</v>
      </c>
      <c r="M161" s="230">
        <f>G161*(1+L161/100)</f>
        <v>0</v>
      </c>
      <c r="N161" s="230">
        <v>1.8380000000000001E-2</v>
      </c>
      <c r="O161" s="230">
        <f>ROUND(E161*N161,2)</f>
        <v>2.88</v>
      </c>
      <c r="P161" s="230">
        <v>0</v>
      </c>
      <c r="Q161" s="230">
        <f>ROUND(E161*P161,2)</f>
        <v>0</v>
      </c>
      <c r="R161" s="230"/>
      <c r="S161" s="230" t="s">
        <v>195</v>
      </c>
      <c r="T161" s="230" t="s">
        <v>195</v>
      </c>
      <c r="U161" s="230">
        <v>0.255</v>
      </c>
      <c r="V161" s="230">
        <f>ROUND(E161*U161,2)</f>
        <v>40.01</v>
      </c>
      <c r="W161" s="230"/>
      <c r="X161" s="230" t="s">
        <v>211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212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64" t="s">
        <v>415</v>
      </c>
      <c r="D162" s="232"/>
      <c r="E162" s="233">
        <v>83.9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214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4" t="s">
        <v>416</v>
      </c>
      <c r="D163" s="232"/>
      <c r="E163" s="233">
        <v>73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7">
        <v>58</v>
      </c>
      <c r="B164" s="248" t="s">
        <v>417</v>
      </c>
      <c r="C164" s="263" t="s">
        <v>418</v>
      </c>
      <c r="D164" s="249" t="s">
        <v>264</v>
      </c>
      <c r="E164" s="250">
        <v>422.75360000000001</v>
      </c>
      <c r="F164" s="251"/>
      <c r="G164" s="252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15</v>
      </c>
      <c r="M164" s="230">
        <f>G164*(1+L164/100)</f>
        <v>0</v>
      </c>
      <c r="N164" s="230">
        <v>4.2520000000000002E-2</v>
      </c>
      <c r="O164" s="230">
        <f>ROUND(E164*N164,2)</f>
        <v>17.98</v>
      </c>
      <c r="P164" s="230">
        <v>0</v>
      </c>
      <c r="Q164" s="230">
        <f>ROUND(E164*P164,2)</f>
        <v>0</v>
      </c>
      <c r="R164" s="230"/>
      <c r="S164" s="230" t="s">
        <v>195</v>
      </c>
      <c r="T164" s="230" t="s">
        <v>195</v>
      </c>
      <c r="U164" s="230">
        <v>0.88</v>
      </c>
      <c r="V164" s="230">
        <f>ROUND(E164*U164,2)</f>
        <v>372.02</v>
      </c>
      <c r="W164" s="230"/>
      <c r="X164" s="230" t="s">
        <v>211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304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4" t="s">
        <v>419</v>
      </c>
      <c r="D165" s="232"/>
      <c r="E165" s="233">
        <v>377.70600000000002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4" t="s">
        <v>420</v>
      </c>
      <c r="D166" s="232"/>
      <c r="E166" s="233">
        <v>38.099600000000002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214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64" t="s">
        <v>421</v>
      </c>
      <c r="D167" s="232"/>
      <c r="E167" s="233">
        <v>6.9480000000000004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7">
        <v>59</v>
      </c>
      <c r="B168" s="248" t="s">
        <v>422</v>
      </c>
      <c r="C168" s="263" t="s">
        <v>423</v>
      </c>
      <c r="D168" s="249" t="s">
        <v>210</v>
      </c>
      <c r="E168" s="250">
        <v>105.68825</v>
      </c>
      <c r="F168" s="251"/>
      <c r="G168" s="252">
        <f>ROUND(E168*F168,2)</f>
        <v>0</v>
      </c>
      <c r="H168" s="231"/>
      <c r="I168" s="230">
        <f>ROUND(E168*H168,2)</f>
        <v>0</v>
      </c>
      <c r="J168" s="231"/>
      <c r="K168" s="230">
        <f>ROUND(E168*J168,2)</f>
        <v>0</v>
      </c>
      <c r="L168" s="230">
        <v>15</v>
      </c>
      <c r="M168" s="230">
        <f>G168*(1+L168/100)</f>
        <v>0</v>
      </c>
      <c r="N168" s="230">
        <v>2.5251399999999999</v>
      </c>
      <c r="O168" s="230">
        <f>ROUND(E168*N168,2)</f>
        <v>266.88</v>
      </c>
      <c r="P168" s="230">
        <v>0</v>
      </c>
      <c r="Q168" s="230">
        <f>ROUND(E168*P168,2)</f>
        <v>0</v>
      </c>
      <c r="R168" s="230"/>
      <c r="S168" s="230" t="s">
        <v>195</v>
      </c>
      <c r="T168" s="230" t="s">
        <v>195</v>
      </c>
      <c r="U168" s="230">
        <v>0.99</v>
      </c>
      <c r="V168" s="230">
        <f>ROUND(E168*U168,2)</f>
        <v>104.63</v>
      </c>
      <c r="W168" s="230"/>
      <c r="X168" s="230" t="s">
        <v>211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304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64" t="s">
        <v>424</v>
      </c>
      <c r="D169" s="232"/>
      <c r="E169" s="233">
        <v>105.68825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214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7">
        <v>60</v>
      </c>
      <c r="B170" s="248" t="s">
        <v>425</v>
      </c>
      <c r="C170" s="263" t="s">
        <v>426</v>
      </c>
      <c r="D170" s="249" t="s">
        <v>281</v>
      </c>
      <c r="E170" s="250">
        <v>11.117000000000001</v>
      </c>
      <c r="F170" s="251"/>
      <c r="G170" s="252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15</v>
      </c>
      <c r="M170" s="230">
        <f>G170*(1+L170/100)</f>
        <v>0</v>
      </c>
      <c r="N170" s="230">
        <v>1.02139</v>
      </c>
      <c r="O170" s="230">
        <f>ROUND(E170*N170,2)</f>
        <v>11.35</v>
      </c>
      <c r="P170" s="230">
        <v>0</v>
      </c>
      <c r="Q170" s="230">
        <f>ROUND(E170*P170,2)</f>
        <v>0</v>
      </c>
      <c r="R170" s="230"/>
      <c r="S170" s="230" t="s">
        <v>195</v>
      </c>
      <c r="T170" s="230" t="s">
        <v>195</v>
      </c>
      <c r="U170" s="230">
        <v>26.62</v>
      </c>
      <c r="V170" s="230">
        <f>ROUND(E170*U170,2)</f>
        <v>295.93</v>
      </c>
      <c r="W170" s="230"/>
      <c r="X170" s="230" t="s">
        <v>211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304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427</v>
      </c>
      <c r="D171" s="232"/>
      <c r="E171" s="233">
        <v>10.25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214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428</v>
      </c>
      <c r="D172" s="232"/>
      <c r="E172" s="233">
        <v>0.86699999999999999</v>
      </c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7">
        <v>61</v>
      </c>
      <c r="B173" s="248" t="s">
        <v>429</v>
      </c>
      <c r="C173" s="263" t="s">
        <v>430</v>
      </c>
      <c r="D173" s="249" t="s">
        <v>210</v>
      </c>
      <c r="E173" s="250">
        <v>5.8602999999999996</v>
      </c>
      <c r="F173" s="251"/>
      <c r="G173" s="252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15</v>
      </c>
      <c r="M173" s="230">
        <f>G173*(1+L173/100)</f>
        <v>0</v>
      </c>
      <c r="N173" s="230">
        <v>2.5250699999999999</v>
      </c>
      <c r="O173" s="230">
        <f>ROUND(E173*N173,2)</f>
        <v>14.8</v>
      </c>
      <c r="P173" s="230">
        <v>0</v>
      </c>
      <c r="Q173" s="230">
        <f>ROUND(E173*P173,2)</f>
        <v>0</v>
      </c>
      <c r="R173" s="230"/>
      <c r="S173" s="230" t="s">
        <v>195</v>
      </c>
      <c r="T173" s="230" t="s">
        <v>195</v>
      </c>
      <c r="U173" s="230">
        <v>0.87</v>
      </c>
      <c r="V173" s="230">
        <f>ROUND(E173*U173,2)</f>
        <v>5.0999999999999996</v>
      </c>
      <c r="W173" s="230"/>
      <c r="X173" s="230" t="s">
        <v>211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304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4" t="s">
        <v>431</v>
      </c>
      <c r="D174" s="232"/>
      <c r="E174" s="233">
        <v>0.45100000000000001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214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4" t="s">
        <v>432</v>
      </c>
      <c r="D175" s="232"/>
      <c r="E175" s="233">
        <v>0.82499999999999996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433</v>
      </c>
      <c r="D176" s="232"/>
      <c r="E176" s="233">
        <v>1.722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214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7"/>
      <c r="B177" s="228"/>
      <c r="C177" s="264" t="s">
        <v>434</v>
      </c>
      <c r="D177" s="232"/>
      <c r="E177" s="233">
        <v>0.33600000000000002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64" t="s">
        <v>435</v>
      </c>
      <c r="D178" s="232"/>
      <c r="E178" s="233">
        <v>0.2475</v>
      </c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4" t="s">
        <v>436</v>
      </c>
      <c r="D179" s="232"/>
      <c r="E179" s="233">
        <v>1.0049999999999999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437</v>
      </c>
      <c r="D180" s="232"/>
      <c r="E180" s="233">
        <v>1.2738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214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7">
        <v>62</v>
      </c>
      <c r="B181" s="248" t="s">
        <v>438</v>
      </c>
      <c r="C181" s="263" t="s">
        <v>439</v>
      </c>
      <c r="D181" s="249" t="s">
        <v>264</v>
      </c>
      <c r="E181" s="250">
        <v>52.880600000000001</v>
      </c>
      <c r="F181" s="251"/>
      <c r="G181" s="252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15</v>
      </c>
      <c r="M181" s="230">
        <f>G181*(1+L181/100)</f>
        <v>0</v>
      </c>
      <c r="N181" s="230">
        <v>5.7700000000000001E-2</v>
      </c>
      <c r="O181" s="230">
        <f>ROUND(E181*N181,2)</f>
        <v>3.05</v>
      </c>
      <c r="P181" s="230">
        <v>0</v>
      </c>
      <c r="Q181" s="230">
        <f>ROUND(E181*P181,2)</f>
        <v>0</v>
      </c>
      <c r="R181" s="230"/>
      <c r="S181" s="230" t="s">
        <v>195</v>
      </c>
      <c r="T181" s="230" t="s">
        <v>195</v>
      </c>
      <c r="U181" s="230">
        <v>0.95</v>
      </c>
      <c r="V181" s="230">
        <f>ROUND(E181*U181,2)</f>
        <v>50.24</v>
      </c>
      <c r="W181" s="230"/>
      <c r="X181" s="230" t="s">
        <v>211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304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4" t="s">
        <v>440</v>
      </c>
      <c r="D182" s="232"/>
      <c r="E182" s="233">
        <v>5.0019999999999998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4" t="s">
        <v>441</v>
      </c>
      <c r="D183" s="232"/>
      <c r="E183" s="233">
        <v>9.15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4" t="s">
        <v>442</v>
      </c>
      <c r="D184" s="232"/>
      <c r="E184" s="233">
        <v>17.794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214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443</v>
      </c>
      <c r="D185" s="232"/>
      <c r="E185" s="233">
        <v>2.9119999999999999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214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444</v>
      </c>
      <c r="D186" s="232"/>
      <c r="E186" s="233">
        <v>1.98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/>
      <c r="B187" s="228"/>
      <c r="C187" s="264" t="s">
        <v>445</v>
      </c>
      <c r="D187" s="232"/>
      <c r="E187" s="233">
        <v>7.7050000000000001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214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64" t="s">
        <v>446</v>
      </c>
      <c r="D188" s="232"/>
      <c r="E188" s="233">
        <v>8.3376000000000001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214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3">
        <v>63</v>
      </c>
      <c r="B189" s="254" t="s">
        <v>447</v>
      </c>
      <c r="C189" s="262" t="s">
        <v>448</v>
      </c>
      <c r="D189" s="255" t="s">
        <v>264</v>
      </c>
      <c r="E189" s="256">
        <v>52.880600000000001</v>
      </c>
      <c r="F189" s="257"/>
      <c r="G189" s="258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15</v>
      </c>
      <c r="M189" s="230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0"/>
      <c r="S189" s="230" t="s">
        <v>195</v>
      </c>
      <c r="T189" s="230" t="s">
        <v>195</v>
      </c>
      <c r="U189" s="230">
        <v>0.37</v>
      </c>
      <c r="V189" s="230">
        <f>ROUND(E189*U189,2)</f>
        <v>19.57</v>
      </c>
      <c r="W189" s="230"/>
      <c r="X189" s="230" t="s">
        <v>211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304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7">
        <v>64</v>
      </c>
      <c r="B190" s="248" t="s">
        <v>449</v>
      </c>
      <c r="C190" s="263" t="s">
        <v>450</v>
      </c>
      <c r="D190" s="249" t="s">
        <v>264</v>
      </c>
      <c r="E190" s="250">
        <v>38.43</v>
      </c>
      <c r="F190" s="251"/>
      <c r="G190" s="252">
        <f>ROUND(E190*F190,2)</f>
        <v>0</v>
      </c>
      <c r="H190" s="231"/>
      <c r="I190" s="230">
        <f>ROUND(E190*H190,2)</f>
        <v>0</v>
      </c>
      <c r="J190" s="231"/>
      <c r="K190" s="230">
        <f>ROUND(E190*J190,2)</f>
        <v>0</v>
      </c>
      <c r="L190" s="230">
        <v>15</v>
      </c>
      <c r="M190" s="230">
        <f>G190*(1+L190/100)</f>
        <v>0</v>
      </c>
      <c r="N190" s="230">
        <v>6.3299999999999997E-3</v>
      </c>
      <c r="O190" s="230">
        <f>ROUND(E190*N190,2)</f>
        <v>0.24</v>
      </c>
      <c r="P190" s="230">
        <v>0</v>
      </c>
      <c r="Q190" s="230">
        <f>ROUND(E190*P190,2)</f>
        <v>0</v>
      </c>
      <c r="R190" s="230"/>
      <c r="S190" s="230" t="s">
        <v>195</v>
      </c>
      <c r="T190" s="230" t="s">
        <v>195</v>
      </c>
      <c r="U190" s="230">
        <v>0.94299999999999995</v>
      </c>
      <c r="V190" s="230">
        <f>ROUND(E190*U190,2)</f>
        <v>36.24</v>
      </c>
      <c r="W190" s="230"/>
      <c r="X190" s="230" t="s">
        <v>211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304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/>
      <c r="B191" s="228"/>
      <c r="C191" s="264" t="s">
        <v>451</v>
      </c>
      <c r="D191" s="232"/>
      <c r="E191" s="233">
        <v>38.43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214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7">
        <v>65</v>
      </c>
      <c r="B192" s="248" t="s">
        <v>452</v>
      </c>
      <c r="C192" s="263" t="s">
        <v>453</v>
      </c>
      <c r="D192" s="249" t="s">
        <v>281</v>
      </c>
      <c r="E192" s="250">
        <v>0.76800000000000002</v>
      </c>
      <c r="F192" s="251"/>
      <c r="G192" s="252">
        <f>ROUND(E192*F192,2)</f>
        <v>0</v>
      </c>
      <c r="H192" s="231"/>
      <c r="I192" s="230">
        <f>ROUND(E192*H192,2)</f>
        <v>0</v>
      </c>
      <c r="J192" s="231"/>
      <c r="K192" s="230">
        <f>ROUND(E192*J192,2)</f>
        <v>0</v>
      </c>
      <c r="L192" s="230">
        <v>15</v>
      </c>
      <c r="M192" s="230">
        <f>G192*(1+L192/100)</f>
        <v>0</v>
      </c>
      <c r="N192" s="230">
        <v>1.01939</v>
      </c>
      <c r="O192" s="230">
        <f>ROUND(E192*N192,2)</f>
        <v>0.78</v>
      </c>
      <c r="P192" s="230">
        <v>0</v>
      </c>
      <c r="Q192" s="230">
        <f>ROUND(E192*P192,2)</f>
        <v>0</v>
      </c>
      <c r="R192" s="230"/>
      <c r="S192" s="230" t="s">
        <v>195</v>
      </c>
      <c r="T192" s="230" t="s">
        <v>195</v>
      </c>
      <c r="U192" s="230">
        <v>51.25</v>
      </c>
      <c r="V192" s="230">
        <f>ROUND(E192*U192,2)</f>
        <v>39.36</v>
      </c>
      <c r="W192" s="230"/>
      <c r="X192" s="230" t="s">
        <v>211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304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4" t="s">
        <v>454</v>
      </c>
      <c r="D193" s="232"/>
      <c r="E193" s="233">
        <v>0.76800000000000002</v>
      </c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214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53">
        <v>66</v>
      </c>
      <c r="B194" s="254" t="s">
        <v>455</v>
      </c>
      <c r="C194" s="262" t="s">
        <v>456</v>
      </c>
      <c r="D194" s="255" t="s">
        <v>264</v>
      </c>
      <c r="E194" s="256">
        <v>38.43</v>
      </c>
      <c r="F194" s="257"/>
      <c r="G194" s="258">
        <f>ROUND(E194*F194,2)</f>
        <v>0</v>
      </c>
      <c r="H194" s="231"/>
      <c r="I194" s="230">
        <f>ROUND(E194*H194,2)</f>
        <v>0</v>
      </c>
      <c r="J194" s="231"/>
      <c r="K194" s="230">
        <f>ROUND(E194*J194,2)</f>
        <v>0</v>
      </c>
      <c r="L194" s="230">
        <v>15</v>
      </c>
      <c r="M194" s="230">
        <f>G194*(1+L194/100)</f>
        <v>0</v>
      </c>
      <c r="N194" s="230">
        <v>0</v>
      </c>
      <c r="O194" s="230">
        <f>ROUND(E194*N194,2)</f>
        <v>0</v>
      </c>
      <c r="P194" s="230">
        <v>0</v>
      </c>
      <c r="Q194" s="230">
        <f>ROUND(E194*P194,2)</f>
        <v>0</v>
      </c>
      <c r="R194" s="230"/>
      <c r="S194" s="230" t="s">
        <v>195</v>
      </c>
      <c r="T194" s="230" t="s">
        <v>195</v>
      </c>
      <c r="U194" s="230">
        <v>0.33</v>
      </c>
      <c r="V194" s="230">
        <f>ROUND(E194*U194,2)</f>
        <v>12.68</v>
      </c>
      <c r="W194" s="230"/>
      <c r="X194" s="230" t="s">
        <v>211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304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7">
        <v>67</v>
      </c>
      <c r="B195" s="248" t="s">
        <v>457</v>
      </c>
      <c r="C195" s="263" t="s">
        <v>458</v>
      </c>
      <c r="D195" s="249" t="s">
        <v>210</v>
      </c>
      <c r="E195" s="250">
        <v>7.5002899999999997</v>
      </c>
      <c r="F195" s="251"/>
      <c r="G195" s="252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15</v>
      </c>
      <c r="M195" s="230">
        <f>G195*(1+L195/100)</f>
        <v>0</v>
      </c>
      <c r="N195" s="230">
        <v>2.5251100000000002</v>
      </c>
      <c r="O195" s="230">
        <f>ROUND(E195*N195,2)</f>
        <v>18.940000000000001</v>
      </c>
      <c r="P195" s="230">
        <v>0</v>
      </c>
      <c r="Q195" s="230">
        <f>ROUND(E195*P195,2)</f>
        <v>0</v>
      </c>
      <c r="R195" s="230"/>
      <c r="S195" s="230" t="s">
        <v>195</v>
      </c>
      <c r="T195" s="230" t="s">
        <v>195</v>
      </c>
      <c r="U195" s="230">
        <v>1.45</v>
      </c>
      <c r="V195" s="230">
        <f>ROUND(E195*U195,2)</f>
        <v>10.88</v>
      </c>
      <c r="W195" s="230"/>
      <c r="X195" s="230" t="s">
        <v>211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304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64" t="s">
        <v>459</v>
      </c>
      <c r="D196" s="232"/>
      <c r="E196" s="233">
        <v>0.33274999999999999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214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4" t="s">
        <v>460</v>
      </c>
      <c r="D197" s="232"/>
      <c r="E197" s="233">
        <v>0.28050000000000003</v>
      </c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7"/>
      <c r="B198" s="228"/>
      <c r="C198" s="264" t="s">
        <v>461</v>
      </c>
      <c r="D198" s="232"/>
      <c r="E198" s="233">
        <v>0.88</v>
      </c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214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64" t="s">
        <v>462</v>
      </c>
      <c r="D199" s="232"/>
      <c r="E199" s="233">
        <v>2.4408500000000002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4" t="s">
        <v>463</v>
      </c>
      <c r="D200" s="232"/>
      <c r="E200" s="233">
        <v>1.3815999999999999</v>
      </c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4" t="s">
        <v>464</v>
      </c>
      <c r="D201" s="232"/>
      <c r="E201" s="233">
        <v>1.4910000000000001</v>
      </c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4" t="s">
        <v>465</v>
      </c>
      <c r="D202" s="232"/>
      <c r="E202" s="233">
        <v>0.69359999999999999</v>
      </c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214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7">
        <v>68</v>
      </c>
      <c r="B203" s="248" t="s">
        <v>466</v>
      </c>
      <c r="C203" s="263" t="s">
        <v>467</v>
      </c>
      <c r="D203" s="249" t="s">
        <v>210</v>
      </c>
      <c r="E203" s="250">
        <v>3.42</v>
      </c>
      <c r="F203" s="251"/>
      <c r="G203" s="252">
        <f>ROUND(E203*F203,2)</f>
        <v>0</v>
      </c>
      <c r="H203" s="231"/>
      <c r="I203" s="230">
        <f>ROUND(E203*H203,2)</f>
        <v>0</v>
      </c>
      <c r="J203" s="231"/>
      <c r="K203" s="230">
        <f>ROUND(E203*J203,2)</f>
        <v>0</v>
      </c>
      <c r="L203" s="230">
        <v>15</v>
      </c>
      <c r="M203" s="230">
        <f>G203*(1+L203/100)</f>
        <v>0</v>
      </c>
      <c r="N203" s="230">
        <v>2.52508</v>
      </c>
      <c r="O203" s="230">
        <f>ROUND(E203*N203,2)</f>
        <v>8.64</v>
      </c>
      <c r="P203" s="230">
        <v>0</v>
      </c>
      <c r="Q203" s="230">
        <f>ROUND(E203*P203,2)</f>
        <v>0</v>
      </c>
      <c r="R203" s="230"/>
      <c r="S203" s="230" t="s">
        <v>195</v>
      </c>
      <c r="T203" s="230" t="s">
        <v>195</v>
      </c>
      <c r="U203" s="230">
        <v>3.77</v>
      </c>
      <c r="V203" s="230">
        <f>ROUND(E203*U203,2)</f>
        <v>12.89</v>
      </c>
      <c r="W203" s="230"/>
      <c r="X203" s="230" t="s">
        <v>211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304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468</v>
      </c>
      <c r="D204" s="232"/>
      <c r="E204" s="233">
        <v>3.42</v>
      </c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214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7">
        <v>69</v>
      </c>
      <c r="B205" s="248" t="s">
        <v>469</v>
      </c>
      <c r="C205" s="263" t="s">
        <v>470</v>
      </c>
      <c r="D205" s="249" t="s">
        <v>281</v>
      </c>
      <c r="E205" s="250">
        <v>0.47</v>
      </c>
      <c r="F205" s="251"/>
      <c r="G205" s="252">
        <f>ROUND(E205*F205,2)</f>
        <v>0</v>
      </c>
      <c r="H205" s="231"/>
      <c r="I205" s="230">
        <f>ROUND(E205*H205,2)</f>
        <v>0</v>
      </c>
      <c r="J205" s="231"/>
      <c r="K205" s="230">
        <f>ROUND(E205*J205,2)</f>
        <v>0</v>
      </c>
      <c r="L205" s="230">
        <v>15</v>
      </c>
      <c r="M205" s="230">
        <f>G205*(1+L205/100)</f>
        <v>0</v>
      </c>
      <c r="N205" s="230">
        <v>1.02092</v>
      </c>
      <c r="O205" s="230">
        <f>ROUND(E205*N205,2)</f>
        <v>0.48</v>
      </c>
      <c r="P205" s="230">
        <v>0</v>
      </c>
      <c r="Q205" s="230">
        <f>ROUND(E205*P205,2)</f>
        <v>0</v>
      </c>
      <c r="R205" s="230"/>
      <c r="S205" s="230" t="s">
        <v>195</v>
      </c>
      <c r="T205" s="230" t="s">
        <v>195</v>
      </c>
      <c r="U205" s="230">
        <v>54.17</v>
      </c>
      <c r="V205" s="230">
        <f>ROUND(E205*U205,2)</f>
        <v>25.46</v>
      </c>
      <c r="W205" s="230"/>
      <c r="X205" s="230" t="s">
        <v>211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304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4" t="s">
        <v>471</v>
      </c>
      <c r="D206" s="232"/>
      <c r="E206" s="233">
        <v>0.47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214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53">
        <v>70</v>
      </c>
      <c r="B207" s="254" t="s">
        <v>472</v>
      </c>
      <c r="C207" s="262" t="s">
        <v>473</v>
      </c>
      <c r="D207" s="255" t="s">
        <v>264</v>
      </c>
      <c r="E207" s="256">
        <v>11.01576</v>
      </c>
      <c r="F207" s="257"/>
      <c r="G207" s="258">
        <f>ROUND(E207*F207,2)</f>
        <v>0</v>
      </c>
      <c r="H207" s="231"/>
      <c r="I207" s="230">
        <f>ROUND(E207*H207,2)</f>
        <v>0</v>
      </c>
      <c r="J207" s="231"/>
      <c r="K207" s="230">
        <f>ROUND(E207*J207,2)</f>
        <v>0</v>
      </c>
      <c r="L207" s="230">
        <v>15</v>
      </c>
      <c r="M207" s="230">
        <f>G207*(1+L207/100)</f>
        <v>0</v>
      </c>
      <c r="N207" s="230">
        <v>0</v>
      </c>
      <c r="O207" s="230">
        <f>ROUND(E207*N207,2)</f>
        <v>0</v>
      </c>
      <c r="P207" s="230">
        <v>0</v>
      </c>
      <c r="Q207" s="230">
        <f>ROUND(E207*P207,2)</f>
        <v>0</v>
      </c>
      <c r="R207" s="230"/>
      <c r="S207" s="230" t="s">
        <v>195</v>
      </c>
      <c r="T207" s="230" t="s">
        <v>195</v>
      </c>
      <c r="U207" s="230">
        <v>0.39</v>
      </c>
      <c r="V207" s="230">
        <f>ROUND(E207*U207,2)</f>
        <v>4.3</v>
      </c>
      <c r="W207" s="230"/>
      <c r="X207" s="230" t="s">
        <v>211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304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53">
        <v>71</v>
      </c>
      <c r="B208" s="254" t="s">
        <v>474</v>
      </c>
      <c r="C208" s="262" t="s">
        <v>475</v>
      </c>
      <c r="D208" s="255" t="s">
        <v>264</v>
      </c>
      <c r="E208" s="256">
        <v>5.7</v>
      </c>
      <c r="F208" s="257"/>
      <c r="G208" s="258">
        <f>ROUND(E208*F208,2)</f>
        <v>0</v>
      </c>
      <c r="H208" s="231"/>
      <c r="I208" s="230">
        <f>ROUND(E208*H208,2)</f>
        <v>0</v>
      </c>
      <c r="J208" s="231"/>
      <c r="K208" s="230">
        <f>ROUND(E208*J208,2)</f>
        <v>0</v>
      </c>
      <c r="L208" s="230">
        <v>15</v>
      </c>
      <c r="M208" s="230">
        <f>G208*(1+L208/100)</f>
        <v>0</v>
      </c>
      <c r="N208" s="230">
        <v>0</v>
      </c>
      <c r="O208" s="230">
        <f>ROUND(E208*N208,2)</f>
        <v>0</v>
      </c>
      <c r="P208" s="230">
        <v>0</v>
      </c>
      <c r="Q208" s="230">
        <f>ROUND(E208*P208,2)</f>
        <v>0</v>
      </c>
      <c r="R208" s="230"/>
      <c r="S208" s="230" t="s">
        <v>195</v>
      </c>
      <c r="T208" s="230" t="s">
        <v>195</v>
      </c>
      <c r="U208" s="230">
        <v>0.26</v>
      </c>
      <c r="V208" s="230">
        <f>ROUND(E208*U208,2)</f>
        <v>1.48</v>
      </c>
      <c r="W208" s="230"/>
      <c r="X208" s="230" t="s">
        <v>211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304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7">
        <v>72</v>
      </c>
      <c r="B209" s="248" t="s">
        <v>476</v>
      </c>
      <c r="C209" s="263" t="s">
        <v>477</v>
      </c>
      <c r="D209" s="249" t="s">
        <v>264</v>
      </c>
      <c r="E209" s="250">
        <v>5.7</v>
      </c>
      <c r="F209" s="251"/>
      <c r="G209" s="252">
        <f>ROUND(E209*F209,2)</f>
        <v>0</v>
      </c>
      <c r="H209" s="231"/>
      <c r="I209" s="230">
        <f>ROUND(E209*H209,2)</f>
        <v>0</v>
      </c>
      <c r="J209" s="231"/>
      <c r="K209" s="230">
        <f>ROUND(E209*J209,2)</f>
        <v>0</v>
      </c>
      <c r="L209" s="230">
        <v>15</v>
      </c>
      <c r="M209" s="230">
        <f>G209*(1+L209/100)</f>
        <v>0</v>
      </c>
      <c r="N209" s="230">
        <v>1.6930000000000001E-2</v>
      </c>
      <c r="O209" s="230">
        <f>ROUND(E209*N209,2)</f>
        <v>0.1</v>
      </c>
      <c r="P209" s="230">
        <v>0</v>
      </c>
      <c r="Q209" s="230">
        <f>ROUND(E209*P209,2)</f>
        <v>0</v>
      </c>
      <c r="R209" s="230"/>
      <c r="S209" s="230" t="s">
        <v>195</v>
      </c>
      <c r="T209" s="230" t="s">
        <v>195</v>
      </c>
      <c r="U209" s="230">
        <v>1.5396000000000001</v>
      </c>
      <c r="V209" s="230">
        <f>ROUND(E209*U209,2)</f>
        <v>8.7799999999999994</v>
      </c>
      <c r="W209" s="230"/>
      <c r="X209" s="230" t="s">
        <v>211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304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7"/>
      <c r="B210" s="228"/>
      <c r="C210" s="264" t="s">
        <v>478</v>
      </c>
      <c r="D210" s="232"/>
      <c r="E210" s="233">
        <v>5.7</v>
      </c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7">
        <v>73</v>
      </c>
      <c r="B211" s="248" t="s">
        <v>479</v>
      </c>
      <c r="C211" s="263" t="s">
        <v>480</v>
      </c>
      <c r="D211" s="249" t="s">
        <v>264</v>
      </c>
      <c r="E211" s="250">
        <v>11.01576</v>
      </c>
      <c r="F211" s="251"/>
      <c r="G211" s="252">
        <f>ROUND(E211*F211,2)</f>
        <v>0</v>
      </c>
      <c r="H211" s="231"/>
      <c r="I211" s="230">
        <f>ROUND(E211*H211,2)</f>
        <v>0</v>
      </c>
      <c r="J211" s="231"/>
      <c r="K211" s="230">
        <f>ROUND(E211*J211,2)</f>
        <v>0</v>
      </c>
      <c r="L211" s="230">
        <v>15</v>
      </c>
      <c r="M211" s="230">
        <f>G211*(1+L211/100)</f>
        <v>0</v>
      </c>
      <c r="N211" s="230">
        <v>3.2399999999999998E-2</v>
      </c>
      <c r="O211" s="230">
        <f>ROUND(E211*N211,2)</f>
        <v>0.36</v>
      </c>
      <c r="P211" s="230">
        <v>0</v>
      </c>
      <c r="Q211" s="230">
        <f>ROUND(E211*P211,2)</f>
        <v>0</v>
      </c>
      <c r="R211" s="230"/>
      <c r="S211" s="230" t="s">
        <v>195</v>
      </c>
      <c r="T211" s="230" t="s">
        <v>195</v>
      </c>
      <c r="U211" s="230">
        <v>2.31</v>
      </c>
      <c r="V211" s="230">
        <f>ROUND(E211*U211,2)</f>
        <v>25.45</v>
      </c>
      <c r="W211" s="230"/>
      <c r="X211" s="230" t="s">
        <v>211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304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27"/>
      <c r="B212" s="228"/>
      <c r="C212" s="264" t="s">
        <v>481</v>
      </c>
      <c r="D212" s="232"/>
      <c r="E212" s="233">
        <v>7.32</v>
      </c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214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/>
      <c r="B213" s="228"/>
      <c r="C213" s="264" t="s">
        <v>482</v>
      </c>
      <c r="D213" s="232"/>
      <c r="E213" s="233">
        <v>3.6957599999999999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214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7">
        <v>74</v>
      </c>
      <c r="B214" s="248" t="s">
        <v>483</v>
      </c>
      <c r="C214" s="263" t="s">
        <v>484</v>
      </c>
      <c r="D214" s="249" t="s">
        <v>281</v>
      </c>
      <c r="E214" s="250">
        <v>0.75</v>
      </c>
      <c r="F214" s="251"/>
      <c r="G214" s="252">
        <f>ROUND(E214*F214,2)</f>
        <v>0</v>
      </c>
      <c r="H214" s="231"/>
      <c r="I214" s="230">
        <f>ROUND(E214*H214,2)</f>
        <v>0</v>
      </c>
      <c r="J214" s="231"/>
      <c r="K214" s="230">
        <f>ROUND(E214*J214,2)</f>
        <v>0</v>
      </c>
      <c r="L214" s="230">
        <v>15</v>
      </c>
      <c r="M214" s="230">
        <f>G214*(1+L214/100)</f>
        <v>0</v>
      </c>
      <c r="N214" s="230">
        <v>1.0166500000000001</v>
      </c>
      <c r="O214" s="230">
        <f>ROUND(E214*N214,2)</f>
        <v>0.76</v>
      </c>
      <c r="P214" s="230">
        <v>0</v>
      </c>
      <c r="Q214" s="230">
        <f>ROUND(E214*P214,2)</f>
        <v>0</v>
      </c>
      <c r="R214" s="230"/>
      <c r="S214" s="230" t="s">
        <v>195</v>
      </c>
      <c r="T214" s="230" t="s">
        <v>195</v>
      </c>
      <c r="U214" s="230">
        <v>27.672999999999998</v>
      </c>
      <c r="V214" s="230">
        <f>ROUND(E214*U214,2)</f>
        <v>20.75</v>
      </c>
      <c r="W214" s="230"/>
      <c r="X214" s="230" t="s">
        <v>211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304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64" t="s">
        <v>485</v>
      </c>
      <c r="D215" s="232"/>
      <c r="E215" s="233">
        <v>0.75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214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7">
        <v>75</v>
      </c>
      <c r="B216" s="248" t="s">
        <v>486</v>
      </c>
      <c r="C216" s="263" t="s">
        <v>487</v>
      </c>
      <c r="D216" s="249" t="s">
        <v>264</v>
      </c>
      <c r="E216" s="250">
        <v>79.835400000000007</v>
      </c>
      <c r="F216" s="251"/>
      <c r="G216" s="252">
        <f>ROUND(E216*F216,2)</f>
        <v>0</v>
      </c>
      <c r="H216" s="231"/>
      <c r="I216" s="230">
        <f>ROUND(E216*H216,2)</f>
        <v>0</v>
      </c>
      <c r="J216" s="231"/>
      <c r="K216" s="230">
        <f>ROUND(E216*J216,2)</f>
        <v>0</v>
      </c>
      <c r="L216" s="230">
        <v>15</v>
      </c>
      <c r="M216" s="230">
        <f>G216*(1+L216/100)</f>
        <v>0</v>
      </c>
      <c r="N216" s="230">
        <v>0</v>
      </c>
      <c r="O216" s="230">
        <f>ROUND(E216*N216,2)</f>
        <v>0</v>
      </c>
      <c r="P216" s="230">
        <v>0</v>
      </c>
      <c r="Q216" s="230">
        <f>ROUND(E216*P216,2)</f>
        <v>0</v>
      </c>
      <c r="R216" s="230"/>
      <c r="S216" s="230" t="s">
        <v>195</v>
      </c>
      <c r="T216" s="230" t="s">
        <v>195</v>
      </c>
      <c r="U216" s="230">
        <v>0.24</v>
      </c>
      <c r="V216" s="230">
        <f>ROUND(E216*U216,2)</f>
        <v>19.16</v>
      </c>
      <c r="W216" s="230"/>
      <c r="X216" s="230" t="s">
        <v>211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304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27"/>
      <c r="B217" s="228"/>
      <c r="C217" s="264" t="s">
        <v>488</v>
      </c>
      <c r="D217" s="232"/>
      <c r="E217" s="233">
        <v>3.63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214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7"/>
      <c r="B218" s="228"/>
      <c r="C218" s="264" t="s">
        <v>489</v>
      </c>
      <c r="D218" s="232"/>
      <c r="E218" s="233">
        <v>3.06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/>
      <c r="B219" s="228"/>
      <c r="C219" s="264" t="s">
        <v>490</v>
      </c>
      <c r="D219" s="232"/>
      <c r="E219" s="233">
        <v>9.6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214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64" t="s">
        <v>491</v>
      </c>
      <c r="D220" s="232"/>
      <c r="E220" s="233">
        <v>26.627400000000002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27"/>
      <c r="B221" s="228"/>
      <c r="C221" s="264" t="s">
        <v>492</v>
      </c>
      <c r="D221" s="232"/>
      <c r="E221" s="233">
        <v>15.071999999999999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214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7"/>
      <c r="B222" s="228"/>
      <c r="C222" s="264" t="s">
        <v>493</v>
      </c>
      <c r="D222" s="232"/>
      <c r="E222" s="233">
        <v>14.91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7"/>
      <c r="B223" s="228"/>
      <c r="C223" s="264" t="s">
        <v>494</v>
      </c>
      <c r="D223" s="232"/>
      <c r="E223" s="233">
        <v>6.9359999999999999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214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53">
        <v>76</v>
      </c>
      <c r="B224" s="254" t="s">
        <v>495</v>
      </c>
      <c r="C224" s="262" t="s">
        <v>496</v>
      </c>
      <c r="D224" s="255" t="s">
        <v>264</v>
      </c>
      <c r="E224" s="256">
        <v>79.835400000000007</v>
      </c>
      <c r="F224" s="257"/>
      <c r="G224" s="258">
        <f>ROUND(E224*F224,2)</f>
        <v>0</v>
      </c>
      <c r="H224" s="231"/>
      <c r="I224" s="230">
        <f>ROUND(E224*H224,2)</f>
        <v>0</v>
      </c>
      <c r="J224" s="231"/>
      <c r="K224" s="230">
        <f>ROUND(E224*J224,2)</f>
        <v>0</v>
      </c>
      <c r="L224" s="230">
        <v>15</v>
      </c>
      <c r="M224" s="230">
        <f>G224*(1+L224/100)</f>
        <v>0</v>
      </c>
      <c r="N224" s="230">
        <v>7.8200000000000006E-3</v>
      </c>
      <c r="O224" s="230">
        <f>ROUND(E224*N224,2)</f>
        <v>0.62</v>
      </c>
      <c r="P224" s="230">
        <v>0</v>
      </c>
      <c r="Q224" s="230">
        <f>ROUND(E224*P224,2)</f>
        <v>0</v>
      </c>
      <c r="R224" s="230"/>
      <c r="S224" s="230" t="s">
        <v>195</v>
      </c>
      <c r="T224" s="230" t="s">
        <v>195</v>
      </c>
      <c r="U224" s="230">
        <v>0.79</v>
      </c>
      <c r="V224" s="230">
        <f>ROUND(E224*U224,2)</f>
        <v>63.07</v>
      </c>
      <c r="W224" s="230"/>
      <c r="X224" s="230" t="s">
        <v>211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304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x14ac:dyDescent="0.2">
      <c r="A225" s="237" t="s">
        <v>190</v>
      </c>
      <c r="B225" s="238" t="s">
        <v>80</v>
      </c>
      <c r="C225" s="261" t="s">
        <v>81</v>
      </c>
      <c r="D225" s="239"/>
      <c r="E225" s="240"/>
      <c r="F225" s="241"/>
      <c r="G225" s="242">
        <f>SUMIF(AG226:AG230,"&lt;&gt;NOR",G226:G230)</f>
        <v>0</v>
      </c>
      <c r="H225" s="236"/>
      <c r="I225" s="236">
        <f>SUM(I226:I230)</f>
        <v>0</v>
      </c>
      <c r="J225" s="236"/>
      <c r="K225" s="236">
        <f>SUM(K226:K230)</f>
        <v>0</v>
      </c>
      <c r="L225" s="236"/>
      <c r="M225" s="236">
        <f>SUM(M226:M230)</f>
        <v>0</v>
      </c>
      <c r="N225" s="236"/>
      <c r="O225" s="236">
        <f>SUM(O226:O230)</f>
        <v>12.92</v>
      </c>
      <c r="P225" s="236"/>
      <c r="Q225" s="236">
        <f>SUM(Q226:Q230)</f>
        <v>0</v>
      </c>
      <c r="R225" s="236"/>
      <c r="S225" s="236"/>
      <c r="T225" s="236"/>
      <c r="U225" s="236"/>
      <c r="V225" s="236">
        <f>SUM(V226:V230)</f>
        <v>13.290000000000001</v>
      </c>
      <c r="W225" s="236"/>
      <c r="X225" s="236"/>
      <c r="AG225" t="s">
        <v>191</v>
      </c>
    </row>
    <row r="226" spans="1:60" ht="22.5" outlineLevel="1" x14ac:dyDescent="0.2">
      <c r="A226" s="247">
        <v>77</v>
      </c>
      <c r="B226" s="248" t="s">
        <v>497</v>
      </c>
      <c r="C226" s="263" t="s">
        <v>498</v>
      </c>
      <c r="D226" s="249" t="s">
        <v>317</v>
      </c>
      <c r="E226" s="250">
        <v>72.53</v>
      </c>
      <c r="F226" s="251"/>
      <c r="G226" s="252">
        <f>ROUND(E226*F226,2)</f>
        <v>0</v>
      </c>
      <c r="H226" s="231"/>
      <c r="I226" s="230">
        <f>ROUND(E226*H226,2)</f>
        <v>0</v>
      </c>
      <c r="J226" s="231"/>
      <c r="K226" s="230">
        <f>ROUND(E226*J226,2)</f>
        <v>0</v>
      </c>
      <c r="L226" s="230">
        <v>15</v>
      </c>
      <c r="M226" s="230">
        <f>G226*(1+L226/100)</f>
        <v>0</v>
      </c>
      <c r="N226" s="230">
        <v>0.10249999999999999</v>
      </c>
      <c r="O226" s="230">
        <f>ROUND(E226*N226,2)</f>
        <v>7.43</v>
      </c>
      <c r="P226" s="230">
        <v>0</v>
      </c>
      <c r="Q226" s="230">
        <f>ROUND(E226*P226,2)</f>
        <v>0</v>
      </c>
      <c r="R226" s="230"/>
      <c r="S226" s="230" t="s">
        <v>195</v>
      </c>
      <c r="T226" s="230" t="s">
        <v>195</v>
      </c>
      <c r="U226" s="230">
        <v>0.14000000000000001</v>
      </c>
      <c r="V226" s="230">
        <f>ROUND(E226*U226,2)</f>
        <v>10.15</v>
      </c>
      <c r="W226" s="230"/>
      <c r="X226" s="230" t="s">
        <v>211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212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27"/>
      <c r="B227" s="228"/>
      <c r="C227" s="264" t="s">
        <v>499</v>
      </c>
      <c r="D227" s="232"/>
      <c r="E227" s="233">
        <v>51.6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/>
      <c r="B228" s="228"/>
      <c r="C228" s="264" t="s">
        <v>500</v>
      </c>
      <c r="D228" s="232"/>
      <c r="E228" s="233">
        <v>20.93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214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7">
        <v>78</v>
      </c>
      <c r="B229" s="248" t="s">
        <v>501</v>
      </c>
      <c r="C229" s="263" t="s">
        <v>502</v>
      </c>
      <c r="D229" s="249" t="s">
        <v>210</v>
      </c>
      <c r="E229" s="250">
        <v>2.1758999999999999</v>
      </c>
      <c r="F229" s="251"/>
      <c r="G229" s="252">
        <f>ROUND(E229*F229,2)</f>
        <v>0</v>
      </c>
      <c r="H229" s="231"/>
      <c r="I229" s="230">
        <f>ROUND(E229*H229,2)</f>
        <v>0</v>
      </c>
      <c r="J229" s="231"/>
      <c r="K229" s="230">
        <f>ROUND(E229*J229,2)</f>
        <v>0</v>
      </c>
      <c r="L229" s="230">
        <v>15</v>
      </c>
      <c r="M229" s="230">
        <f>G229*(1+L229/100)</f>
        <v>0</v>
      </c>
      <c r="N229" s="230">
        <v>2.5249999999999999</v>
      </c>
      <c r="O229" s="230">
        <f>ROUND(E229*N229,2)</f>
        <v>5.49</v>
      </c>
      <c r="P229" s="230">
        <v>0</v>
      </c>
      <c r="Q229" s="230">
        <f>ROUND(E229*P229,2)</f>
        <v>0</v>
      </c>
      <c r="R229" s="230"/>
      <c r="S229" s="230" t="s">
        <v>195</v>
      </c>
      <c r="T229" s="230" t="s">
        <v>195</v>
      </c>
      <c r="U229" s="230">
        <v>1.4419999999999999</v>
      </c>
      <c r="V229" s="230">
        <f>ROUND(E229*U229,2)</f>
        <v>3.14</v>
      </c>
      <c r="W229" s="230"/>
      <c r="X229" s="230" t="s">
        <v>211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212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7"/>
      <c r="B230" s="228"/>
      <c r="C230" s="264" t="s">
        <v>503</v>
      </c>
      <c r="D230" s="232"/>
      <c r="E230" s="233">
        <v>2.1758999999999999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">
      <c r="A231" s="237" t="s">
        <v>190</v>
      </c>
      <c r="B231" s="238" t="s">
        <v>82</v>
      </c>
      <c r="C231" s="261" t="s">
        <v>83</v>
      </c>
      <c r="D231" s="239"/>
      <c r="E231" s="240"/>
      <c r="F231" s="241"/>
      <c r="G231" s="242">
        <f>SUMIF(AG232:AG289,"&lt;&gt;NOR",G232:G289)</f>
        <v>0</v>
      </c>
      <c r="H231" s="236"/>
      <c r="I231" s="236">
        <f>SUM(I232:I289)</f>
        <v>0</v>
      </c>
      <c r="J231" s="236"/>
      <c r="K231" s="236">
        <f>SUM(K232:K289)</f>
        <v>0</v>
      </c>
      <c r="L231" s="236"/>
      <c r="M231" s="236">
        <f>SUM(M232:M289)</f>
        <v>0</v>
      </c>
      <c r="N231" s="236"/>
      <c r="O231" s="236">
        <f>SUM(O232:O289)</f>
        <v>26.58</v>
      </c>
      <c r="P231" s="236"/>
      <c r="Q231" s="236">
        <f>SUM(Q232:Q289)</f>
        <v>0</v>
      </c>
      <c r="R231" s="236"/>
      <c r="S231" s="236"/>
      <c r="T231" s="236"/>
      <c r="U231" s="236"/>
      <c r="V231" s="236">
        <f>SUM(V232:V289)</f>
        <v>915.55000000000018</v>
      </c>
      <c r="W231" s="236"/>
      <c r="X231" s="236"/>
      <c r="AG231" t="s">
        <v>191</v>
      </c>
    </row>
    <row r="232" spans="1:60" outlineLevel="1" x14ac:dyDescent="0.2">
      <c r="A232" s="247">
        <v>79</v>
      </c>
      <c r="B232" s="248" t="s">
        <v>504</v>
      </c>
      <c r="C232" s="263" t="s">
        <v>505</v>
      </c>
      <c r="D232" s="249" t="s">
        <v>264</v>
      </c>
      <c r="E232" s="250">
        <v>97.974999999999994</v>
      </c>
      <c r="F232" s="251"/>
      <c r="G232" s="252">
        <f>ROUND(E232*F232,2)</f>
        <v>0</v>
      </c>
      <c r="H232" s="231"/>
      <c r="I232" s="230">
        <f>ROUND(E232*H232,2)</f>
        <v>0</v>
      </c>
      <c r="J232" s="231"/>
      <c r="K232" s="230">
        <f>ROUND(E232*J232,2)</f>
        <v>0</v>
      </c>
      <c r="L232" s="230">
        <v>15</v>
      </c>
      <c r="M232" s="230">
        <f>G232*(1+L232/100)</f>
        <v>0</v>
      </c>
      <c r="N232" s="230">
        <v>4.0000000000000003E-5</v>
      </c>
      <c r="O232" s="230">
        <f>ROUND(E232*N232,2)</f>
        <v>0</v>
      </c>
      <c r="P232" s="230">
        <v>0</v>
      </c>
      <c r="Q232" s="230">
        <f>ROUND(E232*P232,2)</f>
        <v>0</v>
      </c>
      <c r="R232" s="230"/>
      <c r="S232" s="230" t="s">
        <v>195</v>
      </c>
      <c r="T232" s="230" t="s">
        <v>195</v>
      </c>
      <c r="U232" s="230">
        <v>7.8E-2</v>
      </c>
      <c r="V232" s="230">
        <f>ROUND(E232*U232,2)</f>
        <v>7.64</v>
      </c>
      <c r="W232" s="230"/>
      <c r="X232" s="230" t="s">
        <v>211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212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27"/>
      <c r="B233" s="228"/>
      <c r="C233" s="264" t="s">
        <v>506</v>
      </c>
      <c r="D233" s="232"/>
      <c r="E233" s="233">
        <v>15.6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27"/>
      <c r="B234" s="228"/>
      <c r="C234" s="264" t="s">
        <v>507</v>
      </c>
      <c r="D234" s="232"/>
      <c r="E234" s="233">
        <v>20.82</v>
      </c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27"/>
      <c r="B235" s="228"/>
      <c r="C235" s="265" t="s">
        <v>508</v>
      </c>
      <c r="D235" s="234"/>
      <c r="E235" s="235">
        <v>36.42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214</v>
      </c>
      <c r="AH235" s="210">
        <v>1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33.75" outlineLevel="1" x14ac:dyDescent="0.2">
      <c r="A236" s="227"/>
      <c r="B236" s="228"/>
      <c r="C236" s="264" t="s">
        <v>509</v>
      </c>
      <c r="D236" s="232"/>
      <c r="E236" s="233">
        <v>22.02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27"/>
      <c r="B237" s="228"/>
      <c r="C237" s="264" t="s">
        <v>510</v>
      </c>
      <c r="D237" s="232"/>
      <c r="E237" s="233">
        <v>39.53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214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7"/>
      <c r="B238" s="228"/>
      <c r="C238" s="265" t="s">
        <v>508</v>
      </c>
      <c r="D238" s="234"/>
      <c r="E238" s="235">
        <v>61.55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214</v>
      </c>
      <c r="AH238" s="210">
        <v>1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53">
        <v>80</v>
      </c>
      <c r="B239" s="254" t="s">
        <v>511</v>
      </c>
      <c r="C239" s="262" t="s">
        <v>512</v>
      </c>
      <c r="D239" s="255" t="s">
        <v>264</v>
      </c>
      <c r="E239" s="256">
        <v>1168.6500000000001</v>
      </c>
      <c r="F239" s="257"/>
      <c r="G239" s="258">
        <f>ROUND(E239*F239,2)</f>
        <v>0</v>
      </c>
      <c r="H239" s="231"/>
      <c r="I239" s="230">
        <f>ROUND(E239*H239,2)</f>
        <v>0</v>
      </c>
      <c r="J239" s="231"/>
      <c r="K239" s="230">
        <f>ROUND(E239*J239,2)</f>
        <v>0</v>
      </c>
      <c r="L239" s="230">
        <v>15</v>
      </c>
      <c r="M239" s="230">
        <f>G239*(1+L239/100)</f>
        <v>0</v>
      </c>
      <c r="N239" s="230">
        <v>1.4E-3</v>
      </c>
      <c r="O239" s="230">
        <f>ROUND(E239*N239,2)</f>
        <v>1.64</v>
      </c>
      <c r="P239" s="230">
        <v>0</v>
      </c>
      <c r="Q239" s="230">
        <f>ROUND(E239*P239,2)</f>
        <v>0</v>
      </c>
      <c r="R239" s="230"/>
      <c r="S239" s="230" t="s">
        <v>201</v>
      </c>
      <c r="T239" s="230" t="s">
        <v>196</v>
      </c>
      <c r="U239" s="230">
        <v>0</v>
      </c>
      <c r="V239" s="230">
        <f>ROUND(E239*U239,2)</f>
        <v>0</v>
      </c>
      <c r="W239" s="230"/>
      <c r="X239" s="230" t="s">
        <v>211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212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53">
        <v>81</v>
      </c>
      <c r="B240" s="254" t="s">
        <v>513</v>
      </c>
      <c r="C240" s="262" t="s">
        <v>514</v>
      </c>
      <c r="D240" s="255" t="s">
        <v>264</v>
      </c>
      <c r="E240" s="256">
        <v>1168.6500000000001</v>
      </c>
      <c r="F240" s="257"/>
      <c r="G240" s="258">
        <f>ROUND(E240*F240,2)</f>
        <v>0</v>
      </c>
      <c r="H240" s="231"/>
      <c r="I240" s="230">
        <f>ROUND(E240*H240,2)</f>
        <v>0</v>
      </c>
      <c r="J240" s="231"/>
      <c r="K240" s="230">
        <f>ROUND(E240*J240,2)</f>
        <v>0</v>
      </c>
      <c r="L240" s="230">
        <v>15</v>
      </c>
      <c r="M240" s="230">
        <f>G240*(1+L240/100)</f>
        <v>0</v>
      </c>
      <c r="N240" s="230">
        <v>8.0000000000000007E-5</v>
      </c>
      <c r="O240" s="230">
        <f>ROUND(E240*N240,2)</f>
        <v>0.09</v>
      </c>
      <c r="P240" s="230">
        <v>0</v>
      </c>
      <c r="Q240" s="230">
        <f>ROUND(E240*P240,2)</f>
        <v>0</v>
      </c>
      <c r="R240" s="230"/>
      <c r="S240" s="230" t="s">
        <v>195</v>
      </c>
      <c r="T240" s="230" t="s">
        <v>195</v>
      </c>
      <c r="U240" s="230">
        <v>0</v>
      </c>
      <c r="V240" s="230">
        <f>ROUND(E240*U240,2)</f>
        <v>0</v>
      </c>
      <c r="W240" s="230"/>
      <c r="X240" s="230" t="s">
        <v>211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212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47">
        <v>82</v>
      </c>
      <c r="B241" s="248" t="s">
        <v>515</v>
      </c>
      <c r="C241" s="263" t="s">
        <v>516</v>
      </c>
      <c r="D241" s="249" t="s">
        <v>317</v>
      </c>
      <c r="E241" s="250">
        <v>240.9</v>
      </c>
      <c r="F241" s="251"/>
      <c r="G241" s="252">
        <f>ROUND(E241*F241,2)</f>
        <v>0</v>
      </c>
      <c r="H241" s="231"/>
      <c r="I241" s="230">
        <f>ROUND(E241*H241,2)</f>
        <v>0</v>
      </c>
      <c r="J241" s="231"/>
      <c r="K241" s="230">
        <f>ROUND(E241*J241,2)</f>
        <v>0</v>
      </c>
      <c r="L241" s="230">
        <v>15</v>
      </c>
      <c r="M241" s="230">
        <f>G241*(1+L241/100)</f>
        <v>0</v>
      </c>
      <c r="N241" s="230">
        <v>4.6000000000000001E-4</v>
      </c>
      <c r="O241" s="230">
        <f>ROUND(E241*N241,2)</f>
        <v>0.11</v>
      </c>
      <c r="P241" s="230">
        <v>0</v>
      </c>
      <c r="Q241" s="230">
        <f>ROUND(E241*P241,2)</f>
        <v>0</v>
      </c>
      <c r="R241" s="230"/>
      <c r="S241" s="230" t="s">
        <v>195</v>
      </c>
      <c r="T241" s="230" t="s">
        <v>195</v>
      </c>
      <c r="U241" s="230">
        <v>0</v>
      </c>
      <c r="V241" s="230">
        <f>ROUND(E241*U241,2)</f>
        <v>0</v>
      </c>
      <c r="W241" s="230"/>
      <c r="X241" s="230" t="s">
        <v>211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212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64" t="s">
        <v>517</v>
      </c>
      <c r="D242" s="232"/>
      <c r="E242" s="233">
        <v>240.9</v>
      </c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47">
        <v>83</v>
      </c>
      <c r="B243" s="248" t="s">
        <v>518</v>
      </c>
      <c r="C243" s="263" t="s">
        <v>519</v>
      </c>
      <c r="D243" s="249" t="s">
        <v>264</v>
      </c>
      <c r="E243" s="250">
        <v>1168.6549</v>
      </c>
      <c r="F243" s="251"/>
      <c r="G243" s="252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15</v>
      </c>
      <c r="M243" s="230">
        <f>G243*(1+L243/100)</f>
        <v>0</v>
      </c>
      <c r="N243" s="230">
        <v>1.7330000000000002E-2</v>
      </c>
      <c r="O243" s="230">
        <f>ROUND(E243*N243,2)</f>
        <v>20.25</v>
      </c>
      <c r="P243" s="230">
        <v>0</v>
      </c>
      <c r="Q243" s="230">
        <f>ROUND(E243*P243,2)</f>
        <v>0</v>
      </c>
      <c r="R243" s="230"/>
      <c r="S243" s="230" t="s">
        <v>201</v>
      </c>
      <c r="T243" s="230" t="s">
        <v>195</v>
      </c>
      <c r="U243" s="230">
        <v>0.39</v>
      </c>
      <c r="V243" s="230">
        <f>ROUND(E243*U243,2)</f>
        <v>455.78</v>
      </c>
      <c r="W243" s="230"/>
      <c r="X243" s="230" t="s">
        <v>211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212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7"/>
      <c r="B244" s="228"/>
      <c r="C244" s="264" t="s">
        <v>520</v>
      </c>
      <c r="D244" s="232"/>
      <c r="E244" s="233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27"/>
      <c r="B245" s="228"/>
      <c r="C245" s="264" t="s">
        <v>521</v>
      </c>
      <c r="D245" s="232"/>
      <c r="E245" s="233">
        <v>26.383500000000002</v>
      </c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214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33.75" outlineLevel="1" x14ac:dyDescent="0.2">
      <c r="A246" s="227"/>
      <c r="B246" s="228"/>
      <c r="C246" s="264" t="s">
        <v>522</v>
      </c>
      <c r="D246" s="232"/>
      <c r="E246" s="233">
        <v>150.72900000000001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33.75" outlineLevel="1" x14ac:dyDescent="0.2">
      <c r="A247" s="227"/>
      <c r="B247" s="228"/>
      <c r="C247" s="264" t="s">
        <v>523</v>
      </c>
      <c r="D247" s="232"/>
      <c r="E247" s="233">
        <v>-13.0625</v>
      </c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214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27"/>
      <c r="B248" s="228"/>
      <c r="C248" s="264" t="s">
        <v>524</v>
      </c>
      <c r="D248" s="232"/>
      <c r="E248" s="233">
        <v>43.658999999999999</v>
      </c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27"/>
      <c r="B249" s="228"/>
      <c r="C249" s="264" t="s">
        <v>525</v>
      </c>
      <c r="D249" s="232"/>
      <c r="E249" s="233">
        <v>30.673500000000001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27"/>
      <c r="B250" s="228"/>
      <c r="C250" s="264" t="s">
        <v>526</v>
      </c>
      <c r="D250" s="232"/>
      <c r="E250" s="233">
        <v>38.694499999999998</v>
      </c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214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27"/>
      <c r="B251" s="228"/>
      <c r="C251" s="264" t="s">
        <v>527</v>
      </c>
      <c r="D251" s="232"/>
      <c r="E251" s="233">
        <v>26.614000000000001</v>
      </c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214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27"/>
      <c r="B252" s="228"/>
      <c r="C252" s="264" t="s">
        <v>528</v>
      </c>
      <c r="D252" s="232"/>
      <c r="E252" s="233">
        <v>24.545000000000002</v>
      </c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27"/>
      <c r="B253" s="228"/>
      <c r="C253" s="264" t="s">
        <v>529</v>
      </c>
      <c r="D253" s="232"/>
      <c r="E253" s="233">
        <v>35.619999999999997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7"/>
      <c r="B254" s="228"/>
      <c r="C254" s="264" t="s">
        <v>530</v>
      </c>
      <c r="D254" s="232"/>
      <c r="E254" s="233">
        <v>35.619999999999997</v>
      </c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214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27"/>
      <c r="B255" s="228"/>
      <c r="C255" s="264" t="s">
        <v>531</v>
      </c>
      <c r="D255" s="232"/>
      <c r="E255" s="233">
        <v>35.619999999999997</v>
      </c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27"/>
      <c r="B256" s="228"/>
      <c r="C256" s="264" t="s">
        <v>532</v>
      </c>
      <c r="D256" s="232"/>
      <c r="E256" s="233">
        <v>27.036999999999999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214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27"/>
      <c r="B257" s="228"/>
      <c r="C257" s="264" t="s">
        <v>533</v>
      </c>
      <c r="D257" s="232"/>
      <c r="E257" s="233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214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27"/>
      <c r="B258" s="228"/>
      <c r="C258" s="264" t="s">
        <v>534</v>
      </c>
      <c r="D258" s="232"/>
      <c r="E258" s="233">
        <v>30.274149999999999</v>
      </c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214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7"/>
      <c r="B259" s="228"/>
      <c r="C259" s="264" t="s">
        <v>535</v>
      </c>
      <c r="D259" s="232"/>
      <c r="E259" s="233">
        <v>30.274000000000001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214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27"/>
      <c r="B260" s="228"/>
      <c r="C260" s="264" t="s">
        <v>536</v>
      </c>
      <c r="D260" s="232"/>
      <c r="E260" s="233">
        <v>38.749400000000001</v>
      </c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214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7"/>
      <c r="B261" s="228"/>
      <c r="C261" s="264" t="s">
        <v>537</v>
      </c>
      <c r="D261" s="232"/>
      <c r="E261" s="233">
        <v>38.75</v>
      </c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214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/>
      <c r="B262" s="228"/>
      <c r="C262" s="265" t="s">
        <v>508</v>
      </c>
      <c r="D262" s="234"/>
      <c r="E262" s="235">
        <v>600.18055000000004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214</v>
      </c>
      <c r="AH262" s="210">
        <v>1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27"/>
      <c r="B263" s="228"/>
      <c r="C263" s="264" t="s">
        <v>538</v>
      </c>
      <c r="D263" s="232"/>
      <c r="E263" s="233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27"/>
      <c r="B264" s="228"/>
      <c r="C264" s="264" t="s">
        <v>539</v>
      </c>
      <c r="D264" s="232"/>
      <c r="E264" s="233">
        <v>60.75264</v>
      </c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214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27"/>
      <c r="B265" s="228"/>
      <c r="C265" s="264" t="s">
        <v>540</v>
      </c>
      <c r="D265" s="232"/>
      <c r="E265" s="233">
        <v>31.5562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214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27"/>
      <c r="B266" s="228"/>
      <c r="C266" s="264" t="s">
        <v>541</v>
      </c>
      <c r="D266" s="232"/>
      <c r="E266" s="233">
        <v>32.625279999999997</v>
      </c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214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27"/>
      <c r="B267" s="228"/>
      <c r="C267" s="264" t="s">
        <v>542</v>
      </c>
      <c r="D267" s="232"/>
      <c r="E267" s="233">
        <v>36.183999999999997</v>
      </c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214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7"/>
      <c r="B268" s="228"/>
      <c r="C268" s="264" t="s">
        <v>543</v>
      </c>
      <c r="D268" s="232"/>
      <c r="E268" s="233">
        <v>42.888959999999997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214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27"/>
      <c r="B269" s="228"/>
      <c r="C269" s="264" t="s">
        <v>544</v>
      </c>
      <c r="D269" s="232"/>
      <c r="E269" s="233">
        <v>40.9238</v>
      </c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214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27"/>
      <c r="B270" s="228"/>
      <c r="C270" s="264" t="s">
        <v>545</v>
      </c>
      <c r="D270" s="232"/>
      <c r="E270" s="233">
        <v>40.92</v>
      </c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214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27"/>
      <c r="B271" s="228"/>
      <c r="C271" s="264" t="s">
        <v>546</v>
      </c>
      <c r="D271" s="232"/>
      <c r="E271" s="233">
        <v>40.92</v>
      </c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7"/>
      <c r="B272" s="228"/>
      <c r="C272" s="264" t="s">
        <v>547</v>
      </c>
      <c r="D272" s="232"/>
      <c r="E272" s="233">
        <v>43.669640000000001</v>
      </c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214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33.75" outlineLevel="1" x14ac:dyDescent="0.2">
      <c r="A273" s="227"/>
      <c r="B273" s="228"/>
      <c r="C273" s="264" t="s">
        <v>548</v>
      </c>
      <c r="D273" s="232"/>
      <c r="E273" s="233">
        <v>144.24992</v>
      </c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214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27"/>
      <c r="B274" s="228"/>
      <c r="C274" s="264" t="s">
        <v>549</v>
      </c>
      <c r="D274" s="232"/>
      <c r="E274" s="233">
        <v>-23.92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214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27"/>
      <c r="B275" s="228"/>
      <c r="C275" s="264" t="s">
        <v>550</v>
      </c>
      <c r="D275" s="232"/>
      <c r="E275" s="233">
        <v>2.3624999999999998</v>
      </c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27"/>
      <c r="B276" s="228"/>
      <c r="C276" s="264" t="s">
        <v>551</v>
      </c>
      <c r="D276" s="232"/>
      <c r="E276" s="233">
        <v>37.671410000000002</v>
      </c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64" t="s">
        <v>552</v>
      </c>
      <c r="D277" s="232"/>
      <c r="E277" s="233">
        <v>37.67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214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27"/>
      <c r="B278" s="228"/>
      <c r="C278" s="265" t="s">
        <v>508</v>
      </c>
      <c r="D278" s="234"/>
      <c r="E278" s="235">
        <v>568.47434999999996</v>
      </c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214</v>
      </c>
      <c r="AH278" s="210">
        <v>1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47">
        <v>84</v>
      </c>
      <c r="B279" s="248" t="s">
        <v>553</v>
      </c>
      <c r="C279" s="263" t="s">
        <v>554</v>
      </c>
      <c r="D279" s="249" t="s">
        <v>264</v>
      </c>
      <c r="E279" s="250">
        <v>511.93</v>
      </c>
      <c r="F279" s="251"/>
      <c r="G279" s="252">
        <f>ROUND(E279*F279,2)</f>
        <v>0</v>
      </c>
      <c r="H279" s="231"/>
      <c r="I279" s="230">
        <f>ROUND(E279*H279,2)</f>
        <v>0</v>
      </c>
      <c r="J279" s="231"/>
      <c r="K279" s="230">
        <f>ROUND(E279*J279,2)</f>
        <v>0</v>
      </c>
      <c r="L279" s="230">
        <v>15</v>
      </c>
      <c r="M279" s="230">
        <f>G279*(1+L279/100)</f>
        <v>0</v>
      </c>
      <c r="N279" s="230">
        <v>7.9100000000000004E-3</v>
      </c>
      <c r="O279" s="230">
        <f>ROUND(E279*N279,2)</f>
        <v>4.05</v>
      </c>
      <c r="P279" s="230">
        <v>0</v>
      </c>
      <c r="Q279" s="230">
        <f>ROUND(E279*P279,2)</f>
        <v>0</v>
      </c>
      <c r="R279" s="230"/>
      <c r="S279" s="230" t="s">
        <v>195</v>
      </c>
      <c r="T279" s="230" t="s">
        <v>248</v>
      </c>
      <c r="U279" s="230">
        <v>0.38100000000000001</v>
      </c>
      <c r="V279" s="230">
        <f>ROUND(E279*U279,2)</f>
        <v>195.05</v>
      </c>
      <c r="W279" s="230"/>
      <c r="X279" s="230" t="s">
        <v>211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304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27"/>
      <c r="B280" s="228"/>
      <c r="C280" s="264" t="s">
        <v>555</v>
      </c>
      <c r="D280" s="232"/>
      <c r="E280" s="233">
        <v>511.93</v>
      </c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214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53">
        <v>85</v>
      </c>
      <c r="B281" s="254" t="s">
        <v>556</v>
      </c>
      <c r="C281" s="262" t="s">
        <v>557</v>
      </c>
      <c r="D281" s="255" t="s">
        <v>264</v>
      </c>
      <c r="E281" s="256">
        <v>511.93</v>
      </c>
      <c r="F281" s="257"/>
      <c r="G281" s="258">
        <f>ROUND(E281*F281,2)</f>
        <v>0</v>
      </c>
      <c r="H281" s="231"/>
      <c r="I281" s="230">
        <f>ROUND(E281*H281,2)</f>
        <v>0</v>
      </c>
      <c r="J281" s="231"/>
      <c r="K281" s="230">
        <f>ROUND(E281*J281,2)</f>
        <v>0</v>
      </c>
      <c r="L281" s="230">
        <v>15</v>
      </c>
      <c r="M281" s="230">
        <f>G281*(1+L281/100)</f>
        <v>0</v>
      </c>
      <c r="N281" s="230">
        <v>3.4000000000000002E-4</v>
      </c>
      <c r="O281" s="230">
        <f>ROUND(E281*N281,2)</f>
        <v>0.17</v>
      </c>
      <c r="P281" s="230">
        <v>0</v>
      </c>
      <c r="Q281" s="230">
        <f>ROUND(E281*P281,2)</f>
        <v>0</v>
      </c>
      <c r="R281" s="230"/>
      <c r="S281" s="230" t="s">
        <v>195</v>
      </c>
      <c r="T281" s="230" t="s">
        <v>248</v>
      </c>
      <c r="U281" s="230">
        <v>0.33</v>
      </c>
      <c r="V281" s="230">
        <f>ROUND(E281*U281,2)</f>
        <v>168.94</v>
      </c>
      <c r="W281" s="230"/>
      <c r="X281" s="230" t="s">
        <v>211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304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53">
        <v>86</v>
      </c>
      <c r="B282" s="254" t="s">
        <v>558</v>
      </c>
      <c r="C282" s="262" t="s">
        <v>559</v>
      </c>
      <c r="D282" s="255" t="s">
        <v>264</v>
      </c>
      <c r="E282" s="256">
        <v>511.93</v>
      </c>
      <c r="F282" s="257"/>
      <c r="G282" s="258">
        <f>ROUND(E282*F282,2)</f>
        <v>0</v>
      </c>
      <c r="H282" s="231"/>
      <c r="I282" s="230">
        <f>ROUND(E282*H282,2)</f>
        <v>0</v>
      </c>
      <c r="J282" s="231"/>
      <c r="K282" s="230">
        <f>ROUND(E282*J282,2)</f>
        <v>0</v>
      </c>
      <c r="L282" s="230">
        <v>15</v>
      </c>
      <c r="M282" s="230">
        <f>G282*(1+L282/100)</f>
        <v>0</v>
      </c>
      <c r="N282" s="230">
        <v>2.9999999999999997E-4</v>
      </c>
      <c r="O282" s="230">
        <f>ROUND(E282*N282,2)</f>
        <v>0.15</v>
      </c>
      <c r="P282" s="230">
        <v>0</v>
      </c>
      <c r="Q282" s="230">
        <f>ROUND(E282*P282,2)</f>
        <v>0</v>
      </c>
      <c r="R282" s="230"/>
      <c r="S282" s="230" t="s">
        <v>195</v>
      </c>
      <c r="T282" s="230" t="s">
        <v>248</v>
      </c>
      <c r="U282" s="230">
        <v>0.09</v>
      </c>
      <c r="V282" s="230">
        <f>ROUND(E282*U282,2)</f>
        <v>46.07</v>
      </c>
      <c r="W282" s="230"/>
      <c r="X282" s="230" t="s">
        <v>211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304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47">
        <v>87</v>
      </c>
      <c r="B283" s="248" t="s">
        <v>560</v>
      </c>
      <c r="C283" s="263" t="s">
        <v>561</v>
      </c>
      <c r="D283" s="249" t="s">
        <v>264</v>
      </c>
      <c r="E283" s="250">
        <v>175.29750000000001</v>
      </c>
      <c r="F283" s="251"/>
      <c r="G283" s="252">
        <f>ROUND(E283*F283,2)</f>
        <v>0</v>
      </c>
      <c r="H283" s="231"/>
      <c r="I283" s="230">
        <f>ROUND(E283*H283,2)</f>
        <v>0</v>
      </c>
      <c r="J283" s="231"/>
      <c r="K283" s="230">
        <f>ROUND(E283*J283,2)</f>
        <v>0</v>
      </c>
      <c r="L283" s="230">
        <v>15</v>
      </c>
      <c r="M283" s="230">
        <f>G283*(1+L283/100)</f>
        <v>0</v>
      </c>
      <c r="N283" s="230">
        <v>3.4000000000000002E-4</v>
      </c>
      <c r="O283" s="230">
        <f>ROUND(E283*N283,2)</f>
        <v>0.06</v>
      </c>
      <c r="P283" s="230">
        <v>0</v>
      </c>
      <c r="Q283" s="230">
        <f>ROUND(E283*P283,2)</f>
        <v>0</v>
      </c>
      <c r="R283" s="230"/>
      <c r="S283" s="230" t="s">
        <v>195</v>
      </c>
      <c r="T283" s="230" t="s">
        <v>195</v>
      </c>
      <c r="U283" s="230">
        <v>0.24</v>
      </c>
      <c r="V283" s="230">
        <f>ROUND(E283*U283,2)</f>
        <v>42.07</v>
      </c>
      <c r="W283" s="230"/>
      <c r="X283" s="230" t="s">
        <v>211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212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27"/>
      <c r="B284" s="228"/>
      <c r="C284" s="264" t="s">
        <v>562</v>
      </c>
      <c r="D284" s="232"/>
      <c r="E284" s="233">
        <v>175.3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214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47">
        <v>88</v>
      </c>
      <c r="B285" s="248" t="s">
        <v>563</v>
      </c>
      <c r="C285" s="263" t="s">
        <v>564</v>
      </c>
      <c r="D285" s="249" t="s">
        <v>317</v>
      </c>
      <c r="E285" s="250">
        <v>189.85</v>
      </c>
      <c r="F285" s="251"/>
      <c r="G285" s="252">
        <f>ROUND(E285*F285,2)</f>
        <v>0</v>
      </c>
      <c r="H285" s="231"/>
      <c r="I285" s="230">
        <f>ROUND(E285*H285,2)</f>
        <v>0</v>
      </c>
      <c r="J285" s="231"/>
      <c r="K285" s="230">
        <f>ROUND(E285*J285,2)</f>
        <v>0</v>
      </c>
      <c r="L285" s="230">
        <v>15</v>
      </c>
      <c r="M285" s="230">
        <f>G285*(1+L285/100)</f>
        <v>0</v>
      </c>
      <c r="N285" s="230">
        <v>2.9999999999999997E-4</v>
      </c>
      <c r="O285" s="230">
        <f>ROUND(E285*N285,2)</f>
        <v>0.06</v>
      </c>
      <c r="P285" s="230">
        <v>0</v>
      </c>
      <c r="Q285" s="230">
        <f>ROUND(E285*P285,2)</f>
        <v>0</v>
      </c>
      <c r="R285" s="230"/>
      <c r="S285" s="230" t="s">
        <v>201</v>
      </c>
      <c r="T285" s="230" t="s">
        <v>196</v>
      </c>
      <c r="U285" s="230">
        <v>0</v>
      </c>
      <c r="V285" s="230">
        <f>ROUND(E285*U285,2)</f>
        <v>0</v>
      </c>
      <c r="W285" s="230"/>
      <c r="X285" s="230" t="s">
        <v>211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212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7"/>
      <c r="B286" s="228"/>
      <c r="C286" s="264" t="s">
        <v>565</v>
      </c>
      <c r="D286" s="232"/>
      <c r="E286" s="233">
        <v>69</v>
      </c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214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27"/>
      <c r="B287" s="228"/>
      <c r="C287" s="264" t="s">
        <v>566</v>
      </c>
      <c r="D287" s="232"/>
      <c r="E287" s="233">
        <v>34.299999999999997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214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27"/>
      <c r="B288" s="228"/>
      <c r="C288" s="264" t="s">
        <v>567</v>
      </c>
      <c r="D288" s="232"/>
      <c r="E288" s="233">
        <v>50.9</v>
      </c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214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27"/>
      <c r="B289" s="228"/>
      <c r="C289" s="264" t="s">
        <v>568</v>
      </c>
      <c r="D289" s="232"/>
      <c r="E289" s="233">
        <v>35.65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214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x14ac:dyDescent="0.2">
      <c r="A290" s="237" t="s">
        <v>190</v>
      </c>
      <c r="B290" s="238" t="s">
        <v>84</v>
      </c>
      <c r="C290" s="261" t="s">
        <v>85</v>
      </c>
      <c r="D290" s="239"/>
      <c r="E290" s="240"/>
      <c r="F290" s="241"/>
      <c r="G290" s="242">
        <f>SUMIF(AG291:AG310,"&lt;&gt;NOR",G291:G310)</f>
        <v>0</v>
      </c>
      <c r="H290" s="236"/>
      <c r="I290" s="236">
        <f>SUM(I291:I310)</f>
        <v>0</v>
      </c>
      <c r="J290" s="236"/>
      <c r="K290" s="236">
        <f>SUM(K291:K310)</f>
        <v>0</v>
      </c>
      <c r="L290" s="236"/>
      <c r="M290" s="236">
        <f>SUM(M291:M310)</f>
        <v>0</v>
      </c>
      <c r="N290" s="236"/>
      <c r="O290" s="236">
        <f>SUM(O291:O310)</f>
        <v>1.8900000000000001</v>
      </c>
      <c r="P290" s="236"/>
      <c r="Q290" s="236">
        <f>SUM(Q291:Q310)</f>
        <v>0</v>
      </c>
      <c r="R290" s="236"/>
      <c r="S290" s="236"/>
      <c r="T290" s="236"/>
      <c r="U290" s="236"/>
      <c r="V290" s="236">
        <f>SUM(V291:V310)</f>
        <v>69.11999999999999</v>
      </c>
      <c r="W290" s="236"/>
      <c r="X290" s="236"/>
      <c r="AG290" t="s">
        <v>191</v>
      </c>
    </row>
    <row r="291" spans="1:60" outlineLevel="1" x14ac:dyDescent="0.2">
      <c r="A291" s="253">
        <v>89</v>
      </c>
      <c r="B291" s="254" t="s">
        <v>569</v>
      </c>
      <c r="C291" s="262" t="s">
        <v>570</v>
      </c>
      <c r="D291" s="255" t="s">
        <v>264</v>
      </c>
      <c r="E291" s="256">
        <v>97.974999999999994</v>
      </c>
      <c r="F291" s="257"/>
      <c r="G291" s="258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15</v>
      </c>
      <c r="M291" s="230">
        <f>G291*(1+L291/100)</f>
        <v>0</v>
      </c>
      <c r="N291" s="230">
        <v>4.0000000000000003E-5</v>
      </c>
      <c r="O291" s="230">
        <f>ROUND(E291*N291,2)</f>
        <v>0</v>
      </c>
      <c r="P291" s="230">
        <v>0</v>
      </c>
      <c r="Q291" s="230">
        <f>ROUND(E291*P291,2)</f>
        <v>0</v>
      </c>
      <c r="R291" s="230"/>
      <c r="S291" s="230" t="s">
        <v>195</v>
      </c>
      <c r="T291" s="230" t="s">
        <v>195</v>
      </c>
      <c r="U291" s="230">
        <v>7.8E-2</v>
      </c>
      <c r="V291" s="230">
        <f>ROUND(E291*U291,2)</f>
        <v>7.64</v>
      </c>
      <c r="W291" s="230"/>
      <c r="X291" s="230" t="s">
        <v>211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212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47">
        <v>90</v>
      </c>
      <c r="B292" s="248" t="s">
        <v>571</v>
      </c>
      <c r="C292" s="263" t="s">
        <v>572</v>
      </c>
      <c r="D292" s="249" t="s">
        <v>264</v>
      </c>
      <c r="E292" s="250">
        <v>43.2224</v>
      </c>
      <c r="F292" s="251"/>
      <c r="G292" s="252">
        <f>ROUND(E292*F292,2)</f>
        <v>0</v>
      </c>
      <c r="H292" s="231"/>
      <c r="I292" s="230">
        <f>ROUND(E292*H292,2)</f>
        <v>0</v>
      </c>
      <c r="J292" s="231"/>
      <c r="K292" s="230">
        <f>ROUND(E292*J292,2)</f>
        <v>0</v>
      </c>
      <c r="L292" s="230">
        <v>15</v>
      </c>
      <c r="M292" s="230">
        <f>G292*(1+L292/100)</f>
        <v>0</v>
      </c>
      <c r="N292" s="230">
        <v>5.4599999999999996E-3</v>
      </c>
      <c r="O292" s="230">
        <f>ROUND(E292*N292,2)</f>
        <v>0.24</v>
      </c>
      <c r="P292" s="230">
        <v>0</v>
      </c>
      <c r="Q292" s="230">
        <f>ROUND(E292*P292,2)</f>
        <v>0</v>
      </c>
      <c r="R292" s="230"/>
      <c r="S292" s="230" t="s">
        <v>201</v>
      </c>
      <c r="T292" s="230" t="s">
        <v>196</v>
      </c>
      <c r="U292" s="230">
        <v>0</v>
      </c>
      <c r="V292" s="230">
        <f>ROUND(E292*U292,2)</f>
        <v>0</v>
      </c>
      <c r="W292" s="230"/>
      <c r="X292" s="230" t="s">
        <v>211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212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27"/>
      <c r="B293" s="228"/>
      <c r="C293" s="264" t="s">
        <v>573</v>
      </c>
      <c r="D293" s="232"/>
      <c r="E293" s="233">
        <v>29.93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214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27"/>
      <c r="B294" s="228"/>
      <c r="C294" s="264" t="s">
        <v>574</v>
      </c>
      <c r="D294" s="232"/>
      <c r="E294" s="233">
        <v>13.29</v>
      </c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214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47">
        <v>91</v>
      </c>
      <c r="B295" s="248" t="s">
        <v>575</v>
      </c>
      <c r="C295" s="263" t="s">
        <v>576</v>
      </c>
      <c r="D295" s="249" t="s">
        <v>264</v>
      </c>
      <c r="E295" s="250">
        <v>43.2224</v>
      </c>
      <c r="F295" s="251"/>
      <c r="G295" s="252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15</v>
      </c>
      <c r="M295" s="230">
        <f>G295*(1+L295/100)</f>
        <v>0</v>
      </c>
      <c r="N295" s="230">
        <v>8.3800000000000003E-3</v>
      </c>
      <c r="O295" s="230">
        <f>ROUND(E295*N295,2)</f>
        <v>0.36</v>
      </c>
      <c r="P295" s="230">
        <v>0</v>
      </c>
      <c r="Q295" s="230">
        <f>ROUND(E295*P295,2)</f>
        <v>0</v>
      </c>
      <c r="R295" s="230"/>
      <c r="S295" s="230" t="s">
        <v>201</v>
      </c>
      <c r="T295" s="230" t="s">
        <v>196</v>
      </c>
      <c r="U295" s="230">
        <v>0</v>
      </c>
      <c r="V295" s="230">
        <f>ROUND(E295*U295,2)</f>
        <v>0</v>
      </c>
      <c r="W295" s="230"/>
      <c r="X295" s="230" t="s">
        <v>211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212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27"/>
      <c r="B296" s="228"/>
      <c r="C296" s="264" t="s">
        <v>573</v>
      </c>
      <c r="D296" s="232"/>
      <c r="E296" s="233">
        <v>29.93</v>
      </c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214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27"/>
      <c r="B297" s="228"/>
      <c r="C297" s="264" t="s">
        <v>574</v>
      </c>
      <c r="D297" s="232"/>
      <c r="E297" s="233">
        <v>13.29</v>
      </c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53">
        <v>92</v>
      </c>
      <c r="B298" s="254" t="s">
        <v>577</v>
      </c>
      <c r="C298" s="262" t="s">
        <v>578</v>
      </c>
      <c r="D298" s="255" t="s">
        <v>264</v>
      </c>
      <c r="E298" s="256">
        <v>315.63900000000001</v>
      </c>
      <c r="F298" s="257"/>
      <c r="G298" s="258">
        <f>ROUND(E298*F298,2)</f>
        <v>0</v>
      </c>
      <c r="H298" s="231"/>
      <c r="I298" s="230">
        <f>ROUND(E298*H298,2)</f>
        <v>0</v>
      </c>
      <c r="J298" s="231"/>
      <c r="K298" s="230">
        <f>ROUND(E298*J298,2)</f>
        <v>0</v>
      </c>
      <c r="L298" s="230">
        <v>15</v>
      </c>
      <c r="M298" s="230">
        <f>G298*(1+L298/100)</f>
        <v>0</v>
      </c>
      <c r="N298" s="230">
        <v>4.6999999999999999E-4</v>
      </c>
      <c r="O298" s="230">
        <f>ROUND(E298*N298,2)</f>
        <v>0.15</v>
      </c>
      <c r="P298" s="230">
        <v>0</v>
      </c>
      <c r="Q298" s="230">
        <f>ROUND(E298*P298,2)</f>
        <v>0</v>
      </c>
      <c r="R298" s="230"/>
      <c r="S298" s="230" t="s">
        <v>201</v>
      </c>
      <c r="T298" s="230" t="s">
        <v>196</v>
      </c>
      <c r="U298" s="230">
        <v>0</v>
      </c>
      <c r="V298" s="230">
        <f>ROUND(E298*U298,2)</f>
        <v>0</v>
      </c>
      <c r="W298" s="230"/>
      <c r="X298" s="230" t="s">
        <v>211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212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1" x14ac:dyDescent="0.2">
      <c r="A299" s="247">
        <v>93</v>
      </c>
      <c r="B299" s="248" t="s">
        <v>579</v>
      </c>
      <c r="C299" s="263" t="s">
        <v>580</v>
      </c>
      <c r="D299" s="249" t="s">
        <v>264</v>
      </c>
      <c r="E299" s="250">
        <v>71.744200000000006</v>
      </c>
      <c r="F299" s="251"/>
      <c r="G299" s="252">
        <f>ROUND(E299*F299,2)</f>
        <v>0</v>
      </c>
      <c r="H299" s="231"/>
      <c r="I299" s="230">
        <f>ROUND(E299*H299,2)</f>
        <v>0</v>
      </c>
      <c r="J299" s="231"/>
      <c r="K299" s="230">
        <f>ROUND(E299*J299,2)</f>
        <v>0</v>
      </c>
      <c r="L299" s="230">
        <v>15</v>
      </c>
      <c r="M299" s="230">
        <f>G299*(1+L299/100)</f>
        <v>0</v>
      </c>
      <c r="N299" s="230">
        <v>9.4299999999999991E-3</v>
      </c>
      <c r="O299" s="230">
        <f>ROUND(E299*N299,2)</f>
        <v>0.68</v>
      </c>
      <c r="P299" s="230">
        <v>0</v>
      </c>
      <c r="Q299" s="230">
        <f>ROUND(E299*P299,2)</f>
        <v>0</v>
      </c>
      <c r="R299" s="230"/>
      <c r="S299" s="230" t="s">
        <v>195</v>
      </c>
      <c r="T299" s="230" t="s">
        <v>195</v>
      </c>
      <c r="U299" s="230">
        <v>0.85699999999999998</v>
      </c>
      <c r="V299" s="230">
        <f>ROUND(E299*U299,2)</f>
        <v>61.48</v>
      </c>
      <c r="W299" s="230"/>
      <c r="X299" s="230" t="s">
        <v>211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212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27"/>
      <c r="B300" s="228"/>
      <c r="C300" s="264" t="s">
        <v>581</v>
      </c>
      <c r="D300" s="232"/>
      <c r="E300" s="233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214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27"/>
      <c r="B301" s="228"/>
      <c r="C301" s="264" t="s">
        <v>582</v>
      </c>
      <c r="D301" s="232"/>
      <c r="E301" s="233">
        <v>11.99</v>
      </c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214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27"/>
      <c r="B302" s="228"/>
      <c r="C302" s="264" t="s">
        <v>583</v>
      </c>
      <c r="D302" s="232"/>
      <c r="E302" s="233">
        <v>12.47</v>
      </c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214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27"/>
      <c r="B303" s="228"/>
      <c r="C303" s="264" t="s">
        <v>584</v>
      </c>
      <c r="D303" s="232"/>
      <c r="E303" s="233">
        <v>11.38</v>
      </c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214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27"/>
      <c r="B304" s="228"/>
      <c r="C304" s="264" t="s">
        <v>585</v>
      </c>
      <c r="D304" s="232"/>
      <c r="E304" s="233">
        <v>12.47</v>
      </c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214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27"/>
      <c r="B305" s="228"/>
      <c r="C305" s="264" t="s">
        <v>586</v>
      </c>
      <c r="D305" s="232"/>
      <c r="E305" s="233">
        <v>11.72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214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27"/>
      <c r="B306" s="228"/>
      <c r="C306" s="264" t="s">
        <v>587</v>
      </c>
      <c r="D306" s="232"/>
      <c r="E306" s="233">
        <v>11.72</v>
      </c>
      <c r="F306" s="230"/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47">
        <v>94</v>
      </c>
      <c r="B307" s="248" t="s">
        <v>588</v>
      </c>
      <c r="C307" s="263" t="s">
        <v>589</v>
      </c>
      <c r="D307" s="249" t="s">
        <v>264</v>
      </c>
      <c r="E307" s="250">
        <v>45.691400000000002</v>
      </c>
      <c r="F307" s="251"/>
      <c r="G307" s="252">
        <f>ROUND(E307*F307,2)</f>
        <v>0</v>
      </c>
      <c r="H307" s="231"/>
      <c r="I307" s="230">
        <f>ROUND(E307*H307,2)</f>
        <v>0</v>
      </c>
      <c r="J307" s="231"/>
      <c r="K307" s="230">
        <f>ROUND(E307*J307,2)</f>
        <v>0</v>
      </c>
      <c r="L307" s="230">
        <v>15</v>
      </c>
      <c r="M307" s="230">
        <f>G307*(1+L307/100)</f>
        <v>0</v>
      </c>
      <c r="N307" s="230">
        <v>1.004E-2</v>
      </c>
      <c r="O307" s="230">
        <f>ROUND(E307*N307,2)</f>
        <v>0.46</v>
      </c>
      <c r="P307" s="230">
        <v>0</v>
      </c>
      <c r="Q307" s="230">
        <f>ROUND(E307*P307,2)</f>
        <v>0</v>
      </c>
      <c r="R307" s="230"/>
      <c r="S307" s="230" t="s">
        <v>201</v>
      </c>
      <c r="T307" s="230" t="s">
        <v>196</v>
      </c>
      <c r="U307" s="230">
        <v>0</v>
      </c>
      <c r="V307" s="230">
        <f>ROUND(E307*U307,2)</f>
        <v>0</v>
      </c>
      <c r="W307" s="230"/>
      <c r="X307" s="230" t="s">
        <v>211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212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27"/>
      <c r="B308" s="228"/>
      <c r="C308" s="264" t="s">
        <v>590</v>
      </c>
      <c r="D308" s="232"/>
      <c r="E308" s="233"/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214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27"/>
      <c r="B309" s="228"/>
      <c r="C309" s="264" t="s">
        <v>591</v>
      </c>
      <c r="D309" s="232"/>
      <c r="E309" s="233">
        <v>32.421999999999997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214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27"/>
      <c r="B310" s="228"/>
      <c r="C310" s="264" t="s">
        <v>592</v>
      </c>
      <c r="D310" s="232"/>
      <c r="E310" s="233">
        <v>13.269399999999999</v>
      </c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214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237" t="s">
        <v>190</v>
      </c>
      <c r="B311" s="238" t="s">
        <v>88</v>
      </c>
      <c r="C311" s="261" t="s">
        <v>89</v>
      </c>
      <c r="D311" s="239"/>
      <c r="E311" s="240"/>
      <c r="F311" s="241"/>
      <c r="G311" s="242">
        <f>SUMIF(AG312:AG313,"&lt;&gt;NOR",G312:G313)</f>
        <v>0</v>
      </c>
      <c r="H311" s="236"/>
      <c r="I311" s="236">
        <f>SUM(I312:I313)</f>
        <v>0</v>
      </c>
      <c r="J311" s="236"/>
      <c r="K311" s="236">
        <f>SUM(K312:K313)</f>
        <v>0</v>
      </c>
      <c r="L311" s="236"/>
      <c r="M311" s="236">
        <f>SUM(M312:M313)</f>
        <v>0</v>
      </c>
      <c r="N311" s="236"/>
      <c r="O311" s="236">
        <f>SUM(O312:O313)</f>
        <v>0.13</v>
      </c>
      <c r="P311" s="236"/>
      <c r="Q311" s="236">
        <f>SUM(Q312:Q313)</f>
        <v>0</v>
      </c>
      <c r="R311" s="236"/>
      <c r="S311" s="236"/>
      <c r="T311" s="236"/>
      <c r="U311" s="236"/>
      <c r="V311" s="236">
        <f>SUM(V312:V313)</f>
        <v>4.5</v>
      </c>
      <c r="W311" s="236"/>
      <c r="X311" s="236"/>
      <c r="AG311" t="s">
        <v>191</v>
      </c>
    </row>
    <row r="312" spans="1:60" ht="22.5" outlineLevel="1" x14ac:dyDescent="0.2">
      <c r="A312" s="253">
        <v>95</v>
      </c>
      <c r="B312" s="254" t="s">
        <v>593</v>
      </c>
      <c r="C312" s="262" t="s">
        <v>594</v>
      </c>
      <c r="D312" s="255" t="s">
        <v>314</v>
      </c>
      <c r="E312" s="256">
        <v>1</v>
      </c>
      <c r="F312" s="257"/>
      <c r="G312" s="258">
        <f>ROUND(E312*F312,2)</f>
        <v>0</v>
      </c>
      <c r="H312" s="231"/>
      <c r="I312" s="230">
        <f>ROUND(E312*H312,2)</f>
        <v>0</v>
      </c>
      <c r="J312" s="231"/>
      <c r="K312" s="230">
        <f>ROUND(E312*J312,2)</f>
        <v>0</v>
      </c>
      <c r="L312" s="230">
        <v>15</v>
      </c>
      <c r="M312" s="230">
        <f>G312*(1+L312/100)</f>
        <v>0</v>
      </c>
      <c r="N312" s="230">
        <v>4.2750000000000003E-2</v>
      </c>
      <c r="O312" s="230">
        <f>ROUND(E312*N312,2)</f>
        <v>0.04</v>
      </c>
      <c r="P312" s="230">
        <v>0</v>
      </c>
      <c r="Q312" s="230">
        <f>ROUND(E312*P312,2)</f>
        <v>0</v>
      </c>
      <c r="R312" s="230"/>
      <c r="S312" s="230" t="s">
        <v>195</v>
      </c>
      <c r="T312" s="230" t="s">
        <v>248</v>
      </c>
      <c r="U312" s="230">
        <v>1.5</v>
      </c>
      <c r="V312" s="230">
        <f>ROUND(E312*U312,2)</f>
        <v>1.5</v>
      </c>
      <c r="W312" s="230"/>
      <c r="X312" s="230" t="s">
        <v>211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304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1" x14ac:dyDescent="0.2">
      <c r="A313" s="253">
        <v>96</v>
      </c>
      <c r="B313" s="254" t="s">
        <v>593</v>
      </c>
      <c r="C313" s="262" t="s">
        <v>595</v>
      </c>
      <c r="D313" s="255" t="s">
        <v>314</v>
      </c>
      <c r="E313" s="256">
        <v>2</v>
      </c>
      <c r="F313" s="257"/>
      <c r="G313" s="258">
        <f>ROUND(E313*F313,2)</f>
        <v>0</v>
      </c>
      <c r="H313" s="231"/>
      <c r="I313" s="230">
        <f>ROUND(E313*H313,2)</f>
        <v>0</v>
      </c>
      <c r="J313" s="231"/>
      <c r="K313" s="230">
        <f>ROUND(E313*J313,2)</f>
        <v>0</v>
      </c>
      <c r="L313" s="230">
        <v>15</v>
      </c>
      <c r="M313" s="230">
        <f>G313*(1+L313/100)</f>
        <v>0</v>
      </c>
      <c r="N313" s="230">
        <v>4.5249999999999999E-2</v>
      </c>
      <c r="O313" s="230">
        <f>ROUND(E313*N313,2)</f>
        <v>0.09</v>
      </c>
      <c r="P313" s="230">
        <v>0</v>
      </c>
      <c r="Q313" s="230">
        <f>ROUND(E313*P313,2)</f>
        <v>0</v>
      </c>
      <c r="R313" s="230"/>
      <c r="S313" s="230" t="s">
        <v>195</v>
      </c>
      <c r="T313" s="230" t="s">
        <v>248</v>
      </c>
      <c r="U313" s="230">
        <v>1.5</v>
      </c>
      <c r="V313" s="230">
        <f>ROUND(E313*U313,2)</f>
        <v>3</v>
      </c>
      <c r="W313" s="230"/>
      <c r="X313" s="230" t="s">
        <v>211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304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x14ac:dyDescent="0.2">
      <c r="A314" s="237" t="s">
        <v>190</v>
      </c>
      <c r="B314" s="238" t="s">
        <v>126</v>
      </c>
      <c r="C314" s="261" t="s">
        <v>127</v>
      </c>
      <c r="D314" s="239"/>
      <c r="E314" s="240"/>
      <c r="F314" s="241"/>
      <c r="G314" s="242">
        <f>SUMIF(AG315:AG317,"&lt;&gt;NOR",G315:G317)</f>
        <v>0</v>
      </c>
      <c r="H314" s="236"/>
      <c r="I314" s="236">
        <f>SUM(I315:I317)</f>
        <v>0</v>
      </c>
      <c r="J314" s="236"/>
      <c r="K314" s="236">
        <f>SUM(K315:K317)</f>
        <v>0</v>
      </c>
      <c r="L314" s="236"/>
      <c r="M314" s="236">
        <f>SUM(M315:M317)</f>
        <v>0</v>
      </c>
      <c r="N314" s="236"/>
      <c r="O314" s="236">
        <f>SUM(O315:O317)</f>
        <v>0</v>
      </c>
      <c r="P314" s="236"/>
      <c r="Q314" s="236">
        <f>SUM(Q315:Q317)</f>
        <v>0</v>
      </c>
      <c r="R314" s="236"/>
      <c r="S314" s="236"/>
      <c r="T314" s="236"/>
      <c r="U314" s="236"/>
      <c r="V314" s="236">
        <f>SUM(V315:V317)</f>
        <v>0</v>
      </c>
      <c r="W314" s="236"/>
      <c r="X314" s="236"/>
      <c r="AG314" t="s">
        <v>191</v>
      </c>
    </row>
    <row r="315" spans="1:60" outlineLevel="1" x14ac:dyDescent="0.2">
      <c r="A315" s="253">
        <v>97</v>
      </c>
      <c r="B315" s="254" t="s">
        <v>596</v>
      </c>
      <c r="C315" s="262" t="s">
        <v>597</v>
      </c>
      <c r="D315" s="255" t="s">
        <v>314</v>
      </c>
      <c r="E315" s="256">
        <v>1</v>
      </c>
      <c r="F315" s="257"/>
      <c r="G315" s="258">
        <f>ROUND(E315*F315,2)</f>
        <v>0</v>
      </c>
      <c r="H315" s="231"/>
      <c r="I315" s="230">
        <f>ROUND(E315*H315,2)</f>
        <v>0</v>
      </c>
      <c r="J315" s="231"/>
      <c r="K315" s="230">
        <f>ROUND(E315*J315,2)</f>
        <v>0</v>
      </c>
      <c r="L315" s="230">
        <v>15</v>
      </c>
      <c r="M315" s="230">
        <f>G315*(1+L315/100)</f>
        <v>0</v>
      </c>
      <c r="N315" s="230">
        <v>0</v>
      </c>
      <c r="O315" s="230">
        <f>ROUND(E315*N315,2)</f>
        <v>0</v>
      </c>
      <c r="P315" s="230">
        <v>0</v>
      </c>
      <c r="Q315" s="230">
        <f>ROUND(E315*P315,2)</f>
        <v>0</v>
      </c>
      <c r="R315" s="230"/>
      <c r="S315" s="230" t="s">
        <v>201</v>
      </c>
      <c r="T315" s="230" t="s">
        <v>196</v>
      </c>
      <c r="U315" s="230">
        <v>0</v>
      </c>
      <c r="V315" s="230">
        <f>ROUND(E315*U315,2)</f>
        <v>0</v>
      </c>
      <c r="W315" s="230"/>
      <c r="X315" s="230" t="s">
        <v>211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304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53">
        <v>98</v>
      </c>
      <c r="B316" s="254" t="s">
        <v>598</v>
      </c>
      <c r="C316" s="262" t="s">
        <v>599</v>
      </c>
      <c r="D316" s="255" t="s">
        <v>317</v>
      </c>
      <c r="E316" s="256">
        <v>5</v>
      </c>
      <c r="F316" s="257"/>
      <c r="G316" s="258">
        <f>ROUND(E316*F316,2)</f>
        <v>0</v>
      </c>
      <c r="H316" s="231"/>
      <c r="I316" s="230">
        <f>ROUND(E316*H316,2)</f>
        <v>0</v>
      </c>
      <c r="J316" s="231"/>
      <c r="K316" s="230">
        <f>ROUND(E316*J316,2)</f>
        <v>0</v>
      </c>
      <c r="L316" s="230">
        <v>15</v>
      </c>
      <c r="M316" s="230">
        <f>G316*(1+L316/100)</f>
        <v>0</v>
      </c>
      <c r="N316" s="230">
        <v>0</v>
      </c>
      <c r="O316" s="230">
        <f>ROUND(E316*N316,2)</f>
        <v>0</v>
      </c>
      <c r="P316" s="230">
        <v>0</v>
      </c>
      <c r="Q316" s="230">
        <f>ROUND(E316*P316,2)</f>
        <v>0</v>
      </c>
      <c r="R316" s="230"/>
      <c r="S316" s="230" t="s">
        <v>201</v>
      </c>
      <c r="T316" s="230" t="s">
        <v>196</v>
      </c>
      <c r="U316" s="230">
        <v>0</v>
      </c>
      <c r="V316" s="230">
        <f>ROUND(E316*U316,2)</f>
        <v>0</v>
      </c>
      <c r="W316" s="230"/>
      <c r="X316" s="230" t="s">
        <v>211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304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53">
        <v>99</v>
      </c>
      <c r="B317" s="254" t="s">
        <v>600</v>
      </c>
      <c r="C317" s="262" t="s">
        <v>601</v>
      </c>
      <c r="D317" s="255" t="s">
        <v>317</v>
      </c>
      <c r="E317" s="256">
        <v>9</v>
      </c>
      <c r="F317" s="257"/>
      <c r="G317" s="258">
        <f>ROUND(E317*F317,2)</f>
        <v>0</v>
      </c>
      <c r="H317" s="231"/>
      <c r="I317" s="230">
        <f>ROUND(E317*H317,2)</f>
        <v>0</v>
      </c>
      <c r="J317" s="231"/>
      <c r="K317" s="230">
        <f>ROUND(E317*J317,2)</f>
        <v>0</v>
      </c>
      <c r="L317" s="230">
        <v>15</v>
      </c>
      <c r="M317" s="230">
        <f>G317*(1+L317/100)</f>
        <v>0</v>
      </c>
      <c r="N317" s="230">
        <v>0</v>
      </c>
      <c r="O317" s="230">
        <f>ROUND(E317*N317,2)</f>
        <v>0</v>
      </c>
      <c r="P317" s="230">
        <v>0</v>
      </c>
      <c r="Q317" s="230">
        <f>ROUND(E317*P317,2)</f>
        <v>0</v>
      </c>
      <c r="R317" s="230"/>
      <c r="S317" s="230" t="s">
        <v>201</v>
      </c>
      <c r="T317" s="230" t="s">
        <v>196</v>
      </c>
      <c r="U317" s="230">
        <v>0</v>
      </c>
      <c r="V317" s="230">
        <f>ROUND(E317*U317,2)</f>
        <v>0</v>
      </c>
      <c r="W317" s="230"/>
      <c r="X317" s="230" t="s">
        <v>211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304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x14ac:dyDescent="0.2">
      <c r="A318" s="237" t="s">
        <v>190</v>
      </c>
      <c r="B318" s="238" t="s">
        <v>84</v>
      </c>
      <c r="C318" s="261" t="s">
        <v>85</v>
      </c>
      <c r="D318" s="239"/>
      <c r="E318" s="240"/>
      <c r="F318" s="241"/>
      <c r="G318" s="242">
        <f>SUMIF(AG319:AG360,"&lt;&gt;NOR",G319:G360)</f>
        <v>0</v>
      </c>
      <c r="H318" s="236"/>
      <c r="I318" s="236">
        <f>SUM(I319:I360)</f>
        <v>0</v>
      </c>
      <c r="J318" s="236"/>
      <c r="K318" s="236">
        <f>SUM(K319:K360)</f>
        <v>0</v>
      </c>
      <c r="L318" s="236"/>
      <c r="M318" s="236">
        <f>SUM(M319:M360)</f>
        <v>0</v>
      </c>
      <c r="N318" s="236"/>
      <c r="O318" s="236">
        <f>SUM(O319:O360)</f>
        <v>9.73</v>
      </c>
      <c r="P318" s="236"/>
      <c r="Q318" s="236">
        <f>SUM(Q319:Q360)</f>
        <v>0</v>
      </c>
      <c r="R318" s="236"/>
      <c r="S318" s="236"/>
      <c r="T318" s="236"/>
      <c r="U318" s="236"/>
      <c r="V318" s="236">
        <f>SUM(V319:V360)</f>
        <v>493.83000000000004</v>
      </c>
      <c r="W318" s="236"/>
      <c r="X318" s="236"/>
      <c r="AG318" t="s">
        <v>191</v>
      </c>
    </row>
    <row r="319" spans="1:60" outlineLevel="1" x14ac:dyDescent="0.2">
      <c r="A319" s="247">
        <v>100</v>
      </c>
      <c r="B319" s="248" t="s">
        <v>602</v>
      </c>
      <c r="C319" s="263" t="s">
        <v>603</v>
      </c>
      <c r="D319" s="249" t="s">
        <v>264</v>
      </c>
      <c r="E319" s="250">
        <v>116.505</v>
      </c>
      <c r="F319" s="251"/>
      <c r="G319" s="252">
        <f>ROUND(E319*F319,2)</f>
        <v>0</v>
      </c>
      <c r="H319" s="231"/>
      <c r="I319" s="230">
        <f>ROUND(E319*H319,2)</f>
        <v>0</v>
      </c>
      <c r="J319" s="231"/>
      <c r="K319" s="230">
        <f>ROUND(E319*J319,2)</f>
        <v>0</v>
      </c>
      <c r="L319" s="230">
        <v>15</v>
      </c>
      <c r="M319" s="230">
        <f>G319*(1+L319/100)</f>
        <v>0</v>
      </c>
      <c r="N319" s="230">
        <v>7.3600000000000002E-3</v>
      </c>
      <c r="O319" s="230">
        <f>ROUND(E319*N319,2)</f>
        <v>0.86</v>
      </c>
      <c r="P319" s="230">
        <v>0</v>
      </c>
      <c r="Q319" s="230">
        <f>ROUND(E319*P319,2)</f>
        <v>0</v>
      </c>
      <c r="R319" s="230"/>
      <c r="S319" s="230" t="s">
        <v>195</v>
      </c>
      <c r="T319" s="230" t="s">
        <v>195</v>
      </c>
      <c r="U319" s="230">
        <v>0.49299999999999999</v>
      </c>
      <c r="V319" s="230">
        <f>ROUND(E319*U319,2)</f>
        <v>57.44</v>
      </c>
      <c r="W319" s="230"/>
      <c r="X319" s="230" t="s">
        <v>211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212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27"/>
      <c r="B320" s="228"/>
      <c r="C320" s="264" t="s">
        <v>604</v>
      </c>
      <c r="D320" s="232"/>
      <c r="E320" s="233">
        <v>106.075</v>
      </c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214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27"/>
      <c r="B321" s="228"/>
      <c r="C321" s="264" t="s">
        <v>605</v>
      </c>
      <c r="D321" s="232"/>
      <c r="E321" s="233">
        <v>1.25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214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27"/>
      <c r="B322" s="228"/>
      <c r="C322" s="264" t="s">
        <v>606</v>
      </c>
      <c r="D322" s="232"/>
      <c r="E322" s="233">
        <v>9.18</v>
      </c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214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47">
        <v>101</v>
      </c>
      <c r="B323" s="248" t="s">
        <v>607</v>
      </c>
      <c r="C323" s="263" t="s">
        <v>608</v>
      </c>
      <c r="D323" s="249" t="s">
        <v>264</v>
      </c>
      <c r="E323" s="250">
        <v>34.311999999999998</v>
      </c>
      <c r="F323" s="251"/>
      <c r="G323" s="252">
        <f>ROUND(E323*F323,2)</f>
        <v>0</v>
      </c>
      <c r="H323" s="231"/>
      <c r="I323" s="230">
        <f>ROUND(E323*H323,2)</f>
        <v>0</v>
      </c>
      <c r="J323" s="231"/>
      <c r="K323" s="230">
        <f>ROUND(E323*J323,2)</f>
        <v>0</v>
      </c>
      <c r="L323" s="230">
        <v>15</v>
      </c>
      <c r="M323" s="230">
        <f>G323*(1+L323/100)</f>
        <v>0</v>
      </c>
      <c r="N323" s="230">
        <v>1.6420000000000001E-2</v>
      </c>
      <c r="O323" s="230">
        <f>ROUND(E323*N323,2)</f>
        <v>0.56000000000000005</v>
      </c>
      <c r="P323" s="230">
        <v>0</v>
      </c>
      <c r="Q323" s="230">
        <f>ROUND(E323*P323,2)</f>
        <v>0</v>
      </c>
      <c r="R323" s="230"/>
      <c r="S323" s="230" t="s">
        <v>195</v>
      </c>
      <c r="T323" s="230" t="s">
        <v>195</v>
      </c>
      <c r="U323" s="230">
        <v>1.2558</v>
      </c>
      <c r="V323" s="230">
        <f>ROUND(E323*U323,2)</f>
        <v>43.09</v>
      </c>
      <c r="W323" s="230"/>
      <c r="X323" s="230" t="s">
        <v>211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212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27"/>
      <c r="B324" s="228"/>
      <c r="C324" s="264" t="s">
        <v>609</v>
      </c>
      <c r="D324" s="232"/>
      <c r="E324" s="233">
        <v>33.909999999999997</v>
      </c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214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27"/>
      <c r="B325" s="228"/>
      <c r="C325" s="264" t="s">
        <v>610</v>
      </c>
      <c r="D325" s="232"/>
      <c r="E325" s="233">
        <v>0.4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214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47">
        <v>102</v>
      </c>
      <c r="B326" s="248" t="s">
        <v>611</v>
      </c>
      <c r="C326" s="263" t="s">
        <v>612</v>
      </c>
      <c r="D326" s="249" t="s">
        <v>317</v>
      </c>
      <c r="E326" s="250">
        <v>27.5</v>
      </c>
      <c r="F326" s="251"/>
      <c r="G326" s="252">
        <f>ROUND(E326*F326,2)</f>
        <v>0</v>
      </c>
      <c r="H326" s="231"/>
      <c r="I326" s="230">
        <f>ROUND(E326*H326,2)</f>
        <v>0</v>
      </c>
      <c r="J326" s="231"/>
      <c r="K326" s="230">
        <f>ROUND(E326*J326,2)</f>
        <v>0</v>
      </c>
      <c r="L326" s="230">
        <v>15</v>
      </c>
      <c r="M326" s="230">
        <f>G326*(1+L326/100)</f>
        <v>0</v>
      </c>
      <c r="N326" s="230">
        <v>4.2999999999999999E-4</v>
      </c>
      <c r="O326" s="230">
        <f>ROUND(E326*N326,2)</f>
        <v>0.01</v>
      </c>
      <c r="P326" s="230">
        <v>0</v>
      </c>
      <c r="Q326" s="230">
        <f>ROUND(E326*P326,2)</f>
        <v>0</v>
      </c>
      <c r="R326" s="230"/>
      <c r="S326" s="230" t="s">
        <v>195</v>
      </c>
      <c r="T326" s="230" t="s">
        <v>195</v>
      </c>
      <c r="U326" s="230">
        <v>0.21360000000000001</v>
      </c>
      <c r="V326" s="230">
        <f>ROUND(E326*U326,2)</f>
        <v>5.87</v>
      </c>
      <c r="W326" s="230"/>
      <c r="X326" s="230" t="s">
        <v>211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212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27"/>
      <c r="B327" s="228"/>
      <c r="C327" s="264" t="s">
        <v>613</v>
      </c>
      <c r="D327" s="232"/>
      <c r="E327" s="233">
        <v>7.4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214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27"/>
      <c r="B328" s="228"/>
      <c r="C328" s="264" t="s">
        <v>614</v>
      </c>
      <c r="D328" s="232"/>
      <c r="E328" s="233">
        <v>20.100000000000001</v>
      </c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214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53">
        <v>103</v>
      </c>
      <c r="B329" s="254" t="s">
        <v>615</v>
      </c>
      <c r="C329" s="262" t="s">
        <v>616</v>
      </c>
      <c r="D329" s="255" t="s">
        <v>264</v>
      </c>
      <c r="E329" s="256">
        <v>107.26</v>
      </c>
      <c r="F329" s="257"/>
      <c r="G329" s="258">
        <f>ROUND(E329*F329,2)</f>
        <v>0</v>
      </c>
      <c r="H329" s="231"/>
      <c r="I329" s="230">
        <f>ROUND(E329*H329,2)</f>
        <v>0</v>
      </c>
      <c r="J329" s="231"/>
      <c r="K329" s="230">
        <f>ROUND(E329*J329,2)</f>
        <v>0</v>
      </c>
      <c r="L329" s="230">
        <v>15</v>
      </c>
      <c r="M329" s="230">
        <f>G329*(1+L329/100)</f>
        <v>0</v>
      </c>
      <c r="N329" s="230">
        <v>2.6669999999999999E-2</v>
      </c>
      <c r="O329" s="230">
        <f>ROUND(E329*N329,2)</f>
        <v>2.86</v>
      </c>
      <c r="P329" s="230">
        <v>0</v>
      </c>
      <c r="Q329" s="230">
        <f>ROUND(E329*P329,2)</f>
        <v>0</v>
      </c>
      <c r="R329" s="230"/>
      <c r="S329" s="230" t="s">
        <v>617</v>
      </c>
      <c r="T329" s="230" t="s">
        <v>618</v>
      </c>
      <c r="U329" s="230">
        <v>0.34</v>
      </c>
      <c r="V329" s="230">
        <f>ROUND(E329*U329,2)</f>
        <v>36.47</v>
      </c>
      <c r="W329" s="230"/>
      <c r="X329" s="230" t="s">
        <v>211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212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53">
        <v>104</v>
      </c>
      <c r="B330" s="254" t="s">
        <v>619</v>
      </c>
      <c r="C330" s="262" t="s">
        <v>620</v>
      </c>
      <c r="D330" s="255" t="s">
        <v>264</v>
      </c>
      <c r="E330" s="256">
        <v>315.63900000000001</v>
      </c>
      <c r="F330" s="257"/>
      <c r="G330" s="258">
        <f>ROUND(E330*F330,2)</f>
        <v>0</v>
      </c>
      <c r="H330" s="231"/>
      <c r="I330" s="230">
        <f>ROUND(E330*H330,2)</f>
        <v>0</v>
      </c>
      <c r="J330" s="231"/>
      <c r="K330" s="230">
        <f>ROUND(E330*J330,2)</f>
        <v>0</v>
      </c>
      <c r="L330" s="230">
        <v>15</v>
      </c>
      <c r="M330" s="230">
        <f>G330*(1+L330/100)</f>
        <v>0</v>
      </c>
      <c r="N330" s="230">
        <v>1.259E-2</v>
      </c>
      <c r="O330" s="230">
        <f>ROUND(E330*N330,2)</f>
        <v>3.97</v>
      </c>
      <c r="P330" s="230">
        <v>0</v>
      </c>
      <c r="Q330" s="230">
        <f>ROUND(E330*P330,2)</f>
        <v>0</v>
      </c>
      <c r="R330" s="230"/>
      <c r="S330" s="230" t="s">
        <v>621</v>
      </c>
      <c r="T330" s="230" t="s">
        <v>621</v>
      </c>
      <c r="U330" s="230">
        <v>0.47</v>
      </c>
      <c r="V330" s="230">
        <f>ROUND(E330*U330,2)</f>
        <v>148.35</v>
      </c>
      <c r="W330" s="230"/>
      <c r="X330" s="230" t="s">
        <v>211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212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7">
        <v>105</v>
      </c>
      <c r="B331" s="248" t="s">
        <v>622</v>
      </c>
      <c r="C331" s="263" t="s">
        <v>623</v>
      </c>
      <c r="D331" s="249" t="s">
        <v>264</v>
      </c>
      <c r="E331" s="250">
        <v>422.899</v>
      </c>
      <c r="F331" s="251"/>
      <c r="G331" s="252">
        <f>ROUND(E331*F331,2)</f>
        <v>0</v>
      </c>
      <c r="H331" s="231"/>
      <c r="I331" s="230">
        <f>ROUND(E331*H331,2)</f>
        <v>0</v>
      </c>
      <c r="J331" s="231"/>
      <c r="K331" s="230">
        <f>ROUND(E331*J331,2)</f>
        <v>0</v>
      </c>
      <c r="L331" s="230">
        <v>15</v>
      </c>
      <c r="M331" s="230">
        <f>G331*(1+L331/100)</f>
        <v>0</v>
      </c>
      <c r="N331" s="230">
        <v>4.8999999999999998E-4</v>
      </c>
      <c r="O331" s="230">
        <f>ROUND(E331*N331,2)</f>
        <v>0.21</v>
      </c>
      <c r="P331" s="230">
        <v>0</v>
      </c>
      <c r="Q331" s="230">
        <f>ROUND(E331*P331,2)</f>
        <v>0</v>
      </c>
      <c r="R331" s="230"/>
      <c r="S331" s="230" t="s">
        <v>195</v>
      </c>
      <c r="T331" s="230" t="s">
        <v>195</v>
      </c>
      <c r="U331" s="230">
        <v>0.23</v>
      </c>
      <c r="V331" s="230">
        <f>ROUND(E331*U331,2)</f>
        <v>97.27</v>
      </c>
      <c r="W331" s="230"/>
      <c r="X331" s="230" t="s">
        <v>211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212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27"/>
      <c r="B332" s="228"/>
      <c r="C332" s="264" t="s">
        <v>265</v>
      </c>
      <c r="D332" s="232"/>
      <c r="E332" s="233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214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27"/>
      <c r="B333" s="228"/>
      <c r="C333" s="264" t="s">
        <v>624</v>
      </c>
      <c r="D333" s="232"/>
      <c r="E333" s="233">
        <v>120.297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214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27"/>
      <c r="B334" s="228"/>
      <c r="C334" s="264" t="s">
        <v>625</v>
      </c>
      <c r="D334" s="232"/>
      <c r="E334" s="233">
        <v>6.91</v>
      </c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214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27"/>
      <c r="B335" s="228"/>
      <c r="C335" s="264" t="s">
        <v>626</v>
      </c>
      <c r="D335" s="232"/>
      <c r="E335" s="233">
        <v>-15.65</v>
      </c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214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27"/>
      <c r="B336" s="228"/>
      <c r="C336" s="264" t="s">
        <v>627</v>
      </c>
      <c r="D336" s="232"/>
      <c r="E336" s="233">
        <v>5.7</v>
      </c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214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1" x14ac:dyDescent="0.2">
      <c r="A337" s="227"/>
      <c r="B337" s="228"/>
      <c r="C337" s="264" t="s">
        <v>628</v>
      </c>
      <c r="D337" s="232"/>
      <c r="E337" s="233">
        <v>9.0879999999999992</v>
      </c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214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2.5" outlineLevel="1" x14ac:dyDescent="0.2">
      <c r="A338" s="227"/>
      <c r="B338" s="228"/>
      <c r="C338" s="264" t="s">
        <v>629</v>
      </c>
      <c r="D338" s="232"/>
      <c r="E338" s="233">
        <v>129.572</v>
      </c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214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27"/>
      <c r="B339" s="228"/>
      <c r="C339" s="264" t="s">
        <v>630</v>
      </c>
      <c r="D339" s="232"/>
      <c r="E339" s="233">
        <v>6.91</v>
      </c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214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27"/>
      <c r="B340" s="228"/>
      <c r="C340" s="264" t="s">
        <v>631</v>
      </c>
      <c r="D340" s="232"/>
      <c r="E340" s="233">
        <v>-6.24</v>
      </c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214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2.5" outlineLevel="1" x14ac:dyDescent="0.2">
      <c r="A341" s="227"/>
      <c r="B341" s="228"/>
      <c r="C341" s="264" t="s">
        <v>632</v>
      </c>
      <c r="D341" s="232"/>
      <c r="E341" s="233">
        <v>7.56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214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33.75" outlineLevel="1" x14ac:dyDescent="0.2">
      <c r="A342" s="227"/>
      <c r="B342" s="228"/>
      <c r="C342" s="264" t="s">
        <v>633</v>
      </c>
      <c r="D342" s="232"/>
      <c r="E342" s="233">
        <v>92.766000000000005</v>
      </c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214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33.75" outlineLevel="1" x14ac:dyDescent="0.2">
      <c r="A343" s="227"/>
      <c r="B343" s="228"/>
      <c r="C343" s="264" t="s">
        <v>634</v>
      </c>
      <c r="D343" s="232"/>
      <c r="E343" s="233">
        <v>-10.92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214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27"/>
      <c r="B344" s="228"/>
      <c r="C344" s="264" t="s">
        <v>635</v>
      </c>
      <c r="D344" s="232"/>
      <c r="E344" s="233">
        <v>80.225999999999999</v>
      </c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214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27"/>
      <c r="B345" s="228"/>
      <c r="C345" s="264" t="s">
        <v>636</v>
      </c>
      <c r="D345" s="232"/>
      <c r="E345" s="233">
        <v>-3.32</v>
      </c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214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47">
        <v>106</v>
      </c>
      <c r="B346" s="248" t="s">
        <v>637</v>
      </c>
      <c r="C346" s="263" t="s">
        <v>638</v>
      </c>
      <c r="D346" s="249" t="s">
        <v>264</v>
      </c>
      <c r="E346" s="250">
        <v>438.91399999999999</v>
      </c>
      <c r="F346" s="251"/>
      <c r="G346" s="252">
        <f>ROUND(E346*F346,2)</f>
        <v>0</v>
      </c>
      <c r="H346" s="231"/>
      <c r="I346" s="230">
        <f>ROUND(E346*H346,2)</f>
        <v>0</v>
      </c>
      <c r="J346" s="231"/>
      <c r="K346" s="230">
        <f>ROUND(E346*J346,2)</f>
        <v>0</v>
      </c>
      <c r="L346" s="230">
        <v>15</v>
      </c>
      <c r="M346" s="230">
        <f>G346*(1+L346/100)</f>
        <v>0</v>
      </c>
      <c r="N346" s="230">
        <v>2.63E-3</v>
      </c>
      <c r="O346" s="230">
        <f>ROUND(E346*N346,2)</f>
        <v>1.1499999999999999</v>
      </c>
      <c r="P346" s="230">
        <v>0</v>
      </c>
      <c r="Q346" s="230">
        <f>ROUND(E346*P346,2)</f>
        <v>0</v>
      </c>
      <c r="R346" s="230"/>
      <c r="S346" s="230" t="s">
        <v>195</v>
      </c>
      <c r="T346" s="230" t="s">
        <v>195</v>
      </c>
      <c r="U346" s="230">
        <v>0.24</v>
      </c>
      <c r="V346" s="230">
        <f>ROUND(E346*U346,2)</f>
        <v>105.34</v>
      </c>
      <c r="W346" s="230"/>
      <c r="X346" s="230" t="s">
        <v>211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212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27"/>
      <c r="B347" s="228"/>
      <c r="C347" s="264" t="s">
        <v>639</v>
      </c>
      <c r="D347" s="232"/>
      <c r="E347" s="233">
        <v>117.74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214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27"/>
      <c r="B348" s="228"/>
      <c r="C348" s="264" t="s">
        <v>640</v>
      </c>
      <c r="D348" s="232"/>
      <c r="E348" s="233">
        <v>315.63900000000001</v>
      </c>
      <c r="F348" s="230"/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214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27"/>
      <c r="B349" s="228"/>
      <c r="C349" s="264" t="s">
        <v>641</v>
      </c>
      <c r="D349" s="232"/>
      <c r="E349" s="233">
        <v>5.5350000000000001</v>
      </c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214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47">
        <v>107</v>
      </c>
      <c r="B350" s="248" t="s">
        <v>642</v>
      </c>
      <c r="C350" s="263" t="s">
        <v>643</v>
      </c>
      <c r="D350" s="249" t="s">
        <v>317</v>
      </c>
      <c r="E350" s="250">
        <v>50.25</v>
      </c>
      <c r="F350" s="251"/>
      <c r="G350" s="252">
        <f>ROUND(E350*F350,2)</f>
        <v>0</v>
      </c>
      <c r="H350" s="231"/>
      <c r="I350" s="230">
        <f>ROUND(E350*H350,2)</f>
        <v>0</v>
      </c>
      <c r="J350" s="231"/>
      <c r="K350" s="230">
        <f>ROUND(E350*J350,2)</f>
        <v>0</v>
      </c>
      <c r="L350" s="230">
        <v>15</v>
      </c>
      <c r="M350" s="230">
        <f>G350*(1+L350/100)</f>
        <v>0</v>
      </c>
      <c r="N350" s="230">
        <v>3.0000000000000001E-5</v>
      </c>
      <c r="O350" s="230">
        <f>ROUND(E350*N350,2)</f>
        <v>0</v>
      </c>
      <c r="P350" s="230">
        <v>0</v>
      </c>
      <c r="Q350" s="230">
        <f>ROUND(E350*P350,2)</f>
        <v>0</v>
      </c>
      <c r="R350" s="230"/>
      <c r="S350" s="230" t="s">
        <v>201</v>
      </c>
      <c r="T350" s="230" t="s">
        <v>196</v>
      </c>
      <c r="U350" s="230">
        <v>0</v>
      </c>
      <c r="V350" s="230">
        <f>ROUND(E350*U350,2)</f>
        <v>0</v>
      </c>
      <c r="W350" s="230"/>
      <c r="X350" s="230" t="s">
        <v>211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212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27"/>
      <c r="B351" s="228"/>
      <c r="C351" s="264" t="s">
        <v>644</v>
      </c>
      <c r="D351" s="232"/>
      <c r="E351" s="233">
        <v>28.2</v>
      </c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214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27"/>
      <c r="B352" s="228"/>
      <c r="C352" s="264" t="s">
        <v>645</v>
      </c>
      <c r="D352" s="232"/>
      <c r="E352" s="233">
        <v>6.15</v>
      </c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214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27"/>
      <c r="B353" s="228"/>
      <c r="C353" s="264" t="s">
        <v>646</v>
      </c>
      <c r="D353" s="232"/>
      <c r="E353" s="233">
        <v>15.9</v>
      </c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214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47">
        <v>108</v>
      </c>
      <c r="B354" s="248" t="s">
        <v>647</v>
      </c>
      <c r="C354" s="263" t="s">
        <v>648</v>
      </c>
      <c r="D354" s="249" t="s">
        <v>317</v>
      </c>
      <c r="E354" s="250">
        <v>141.9</v>
      </c>
      <c r="F354" s="251"/>
      <c r="G354" s="252">
        <f>ROUND(E354*F354,2)</f>
        <v>0</v>
      </c>
      <c r="H354" s="231"/>
      <c r="I354" s="230">
        <f>ROUND(E354*H354,2)</f>
        <v>0</v>
      </c>
      <c r="J354" s="231"/>
      <c r="K354" s="230">
        <f>ROUND(E354*J354,2)</f>
        <v>0</v>
      </c>
      <c r="L354" s="230">
        <v>15</v>
      </c>
      <c r="M354" s="230">
        <f>G354*(1+L354/100)</f>
        <v>0</v>
      </c>
      <c r="N354" s="230">
        <v>3.0000000000000001E-5</v>
      </c>
      <c r="O354" s="230">
        <f>ROUND(E354*N354,2)</f>
        <v>0</v>
      </c>
      <c r="P354" s="230">
        <v>0</v>
      </c>
      <c r="Q354" s="230">
        <f>ROUND(E354*P354,2)</f>
        <v>0</v>
      </c>
      <c r="R354" s="230"/>
      <c r="S354" s="230" t="s">
        <v>201</v>
      </c>
      <c r="T354" s="230" t="s">
        <v>196</v>
      </c>
      <c r="U354" s="230">
        <v>0</v>
      </c>
      <c r="V354" s="230">
        <f>ROUND(E354*U354,2)</f>
        <v>0</v>
      </c>
      <c r="W354" s="230"/>
      <c r="X354" s="230" t="s">
        <v>211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212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22.5" outlineLevel="1" x14ac:dyDescent="0.2">
      <c r="A355" s="227"/>
      <c r="B355" s="228"/>
      <c r="C355" s="264" t="s">
        <v>649</v>
      </c>
      <c r="D355" s="232"/>
      <c r="E355" s="233">
        <v>85.4</v>
      </c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214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2.5" outlineLevel="1" x14ac:dyDescent="0.2">
      <c r="A356" s="227"/>
      <c r="B356" s="228"/>
      <c r="C356" s="264" t="s">
        <v>650</v>
      </c>
      <c r="D356" s="232"/>
      <c r="E356" s="233">
        <v>56.5</v>
      </c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214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47">
        <v>109</v>
      </c>
      <c r="B357" s="248" t="s">
        <v>651</v>
      </c>
      <c r="C357" s="263" t="s">
        <v>652</v>
      </c>
      <c r="D357" s="249" t="s">
        <v>317</v>
      </c>
      <c r="E357" s="250">
        <v>367.5</v>
      </c>
      <c r="F357" s="251"/>
      <c r="G357" s="252">
        <f>ROUND(E357*F357,2)</f>
        <v>0</v>
      </c>
      <c r="H357" s="231"/>
      <c r="I357" s="230">
        <f>ROUND(E357*H357,2)</f>
        <v>0</v>
      </c>
      <c r="J357" s="231"/>
      <c r="K357" s="230">
        <f>ROUND(E357*J357,2)</f>
        <v>0</v>
      </c>
      <c r="L357" s="230">
        <v>15</v>
      </c>
      <c r="M357" s="230">
        <f>G357*(1+L357/100)</f>
        <v>0</v>
      </c>
      <c r="N357" s="230">
        <v>2.9999999999999997E-4</v>
      </c>
      <c r="O357" s="230">
        <f>ROUND(E357*N357,2)</f>
        <v>0.11</v>
      </c>
      <c r="P357" s="230">
        <v>0</v>
      </c>
      <c r="Q357" s="230">
        <f>ROUND(E357*P357,2)</f>
        <v>0</v>
      </c>
      <c r="R357" s="230"/>
      <c r="S357" s="230" t="s">
        <v>201</v>
      </c>
      <c r="T357" s="230" t="s">
        <v>196</v>
      </c>
      <c r="U357" s="230">
        <v>0</v>
      </c>
      <c r="V357" s="230">
        <f>ROUND(E357*U357,2)</f>
        <v>0</v>
      </c>
      <c r="W357" s="230"/>
      <c r="X357" s="230" t="s">
        <v>211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212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33.75" outlineLevel="1" x14ac:dyDescent="0.2">
      <c r="A358" s="227"/>
      <c r="B358" s="228"/>
      <c r="C358" s="264" t="s">
        <v>653</v>
      </c>
      <c r="D358" s="232"/>
      <c r="E358" s="233">
        <v>183.75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214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27"/>
      <c r="B359" s="228"/>
      <c r="C359" s="264" t="s">
        <v>654</v>
      </c>
      <c r="D359" s="232"/>
      <c r="E359" s="233">
        <v>183.75</v>
      </c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214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53">
        <v>110</v>
      </c>
      <c r="B360" s="254" t="s">
        <v>655</v>
      </c>
      <c r="C360" s="262" t="s">
        <v>656</v>
      </c>
      <c r="D360" s="255" t="s">
        <v>314</v>
      </c>
      <c r="E360" s="256">
        <v>1</v>
      </c>
      <c r="F360" s="257"/>
      <c r="G360" s="258">
        <f>ROUND(E360*F360,2)</f>
        <v>0</v>
      </c>
      <c r="H360" s="231"/>
      <c r="I360" s="230">
        <f>ROUND(E360*H360,2)</f>
        <v>0</v>
      </c>
      <c r="J360" s="231"/>
      <c r="K360" s="230">
        <f>ROUND(E360*J360,2)</f>
        <v>0</v>
      </c>
      <c r="L360" s="230">
        <v>15</v>
      </c>
      <c r="M360" s="230">
        <f>G360*(1+L360/100)</f>
        <v>0</v>
      </c>
      <c r="N360" s="230">
        <v>0</v>
      </c>
      <c r="O360" s="230">
        <f>ROUND(E360*N360,2)</f>
        <v>0</v>
      </c>
      <c r="P360" s="230">
        <v>0</v>
      </c>
      <c r="Q360" s="230">
        <f>ROUND(E360*P360,2)</f>
        <v>0</v>
      </c>
      <c r="R360" s="230"/>
      <c r="S360" s="230" t="s">
        <v>201</v>
      </c>
      <c r="T360" s="230" t="s">
        <v>196</v>
      </c>
      <c r="U360" s="230">
        <v>0</v>
      </c>
      <c r="V360" s="230">
        <f>ROUND(E360*U360,2)</f>
        <v>0</v>
      </c>
      <c r="W360" s="230"/>
      <c r="X360" s="230" t="s">
        <v>211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304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x14ac:dyDescent="0.2">
      <c r="A361" s="237" t="s">
        <v>190</v>
      </c>
      <c r="B361" s="238" t="s">
        <v>86</v>
      </c>
      <c r="C361" s="261" t="s">
        <v>87</v>
      </c>
      <c r="D361" s="239"/>
      <c r="E361" s="240"/>
      <c r="F361" s="241"/>
      <c r="G361" s="242">
        <f>SUMIF(AG362:AG380,"&lt;&gt;NOR",G362:G380)</f>
        <v>0</v>
      </c>
      <c r="H361" s="236"/>
      <c r="I361" s="236">
        <f>SUM(I362:I380)</f>
        <v>0</v>
      </c>
      <c r="J361" s="236"/>
      <c r="K361" s="236">
        <f>SUM(K362:K380)</f>
        <v>0</v>
      </c>
      <c r="L361" s="236"/>
      <c r="M361" s="236">
        <f>SUM(M362:M380)</f>
        <v>0</v>
      </c>
      <c r="N361" s="236"/>
      <c r="O361" s="236">
        <f>SUM(O362:O380)</f>
        <v>271.89999999999998</v>
      </c>
      <c r="P361" s="236"/>
      <c r="Q361" s="236">
        <f>SUM(Q362:Q380)</f>
        <v>0</v>
      </c>
      <c r="R361" s="236"/>
      <c r="S361" s="236"/>
      <c r="T361" s="236"/>
      <c r="U361" s="236"/>
      <c r="V361" s="236">
        <f>SUM(V362:V380)</f>
        <v>197.09000000000003</v>
      </c>
      <c r="W361" s="236"/>
      <c r="X361" s="236"/>
      <c r="AG361" t="s">
        <v>191</v>
      </c>
    </row>
    <row r="362" spans="1:60" outlineLevel="1" x14ac:dyDescent="0.2">
      <c r="A362" s="253">
        <v>111</v>
      </c>
      <c r="B362" s="254" t="s">
        <v>657</v>
      </c>
      <c r="C362" s="262" t="s">
        <v>658</v>
      </c>
      <c r="D362" s="255" t="s">
        <v>264</v>
      </c>
      <c r="E362" s="256">
        <v>194.74</v>
      </c>
      <c r="F362" s="257"/>
      <c r="G362" s="258">
        <f>ROUND(E362*F362,2)</f>
        <v>0</v>
      </c>
      <c r="H362" s="231"/>
      <c r="I362" s="230">
        <f>ROUND(E362*H362,2)</f>
        <v>0</v>
      </c>
      <c r="J362" s="231"/>
      <c r="K362" s="230">
        <f>ROUND(E362*J362,2)</f>
        <v>0</v>
      </c>
      <c r="L362" s="230">
        <v>15</v>
      </c>
      <c r="M362" s="230">
        <f>G362*(1+L362/100)</f>
        <v>0</v>
      </c>
      <c r="N362" s="230">
        <v>0.2024</v>
      </c>
      <c r="O362" s="230">
        <f>ROUND(E362*N362,2)</f>
        <v>39.42</v>
      </c>
      <c r="P362" s="230">
        <v>0</v>
      </c>
      <c r="Q362" s="230">
        <f>ROUND(E362*P362,2)</f>
        <v>0</v>
      </c>
      <c r="R362" s="230"/>
      <c r="S362" s="230" t="s">
        <v>195</v>
      </c>
      <c r="T362" s="230" t="s">
        <v>195</v>
      </c>
      <c r="U362" s="230">
        <v>2.5999999999999999E-2</v>
      </c>
      <c r="V362" s="230">
        <f>ROUND(E362*U362,2)</f>
        <v>5.0599999999999996</v>
      </c>
      <c r="W362" s="230"/>
      <c r="X362" s="230" t="s">
        <v>211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212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53">
        <v>112</v>
      </c>
      <c r="B363" s="254" t="s">
        <v>659</v>
      </c>
      <c r="C363" s="262" t="s">
        <v>660</v>
      </c>
      <c r="D363" s="255" t="s">
        <v>264</v>
      </c>
      <c r="E363" s="256">
        <v>194.74</v>
      </c>
      <c r="F363" s="257"/>
      <c r="G363" s="258">
        <f>ROUND(E363*F363,2)</f>
        <v>0</v>
      </c>
      <c r="H363" s="231"/>
      <c r="I363" s="230">
        <f>ROUND(E363*H363,2)</f>
        <v>0</v>
      </c>
      <c r="J363" s="231"/>
      <c r="K363" s="230">
        <f>ROUND(E363*J363,2)</f>
        <v>0</v>
      </c>
      <c r="L363" s="230">
        <v>15</v>
      </c>
      <c r="M363" s="230">
        <f>G363*(1+L363/100)</f>
        <v>0</v>
      </c>
      <c r="N363" s="230">
        <v>0.48089999999999999</v>
      </c>
      <c r="O363" s="230">
        <f>ROUND(E363*N363,2)</f>
        <v>93.65</v>
      </c>
      <c r="P363" s="230">
        <v>0</v>
      </c>
      <c r="Q363" s="230">
        <f>ROUND(E363*P363,2)</f>
        <v>0</v>
      </c>
      <c r="R363" s="230"/>
      <c r="S363" s="230" t="s">
        <v>201</v>
      </c>
      <c r="T363" s="230" t="s">
        <v>196</v>
      </c>
      <c r="U363" s="230">
        <v>0</v>
      </c>
      <c r="V363" s="230">
        <f>ROUND(E363*U363,2)</f>
        <v>0</v>
      </c>
      <c r="W363" s="230"/>
      <c r="X363" s="230" t="s">
        <v>211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212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53">
        <v>113</v>
      </c>
      <c r="B364" s="254" t="s">
        <v>661</v>
      </c>
      <c r="C364" s="262" t="s">
        <v>662</v>
      </c>
      <c r="D364" s="255" t="s">
        <v>264</v>
      </c>
      <c r="E364" s="256">
        <v>194.74</v>
      </c>
      <c r="F364" s="257"/>
      <c r="G364" s="258">
        <f>ROUND(E364*F364,2)</f>
        <v>0</v>
      </c>
      <c r="H364" s="231"/>
      <c r="I364" s="230">
        <f>ROUND(E364*H364,2)</f>
        <v>0</v>
      </c>
      <c r="J364" s="231"/>
      <c r="K364" s="230">
        <f>ROUND(E364*J364,2)</f>
        <v>0</v>
      </c>
      <c r="L364" s="230">
        <v>15</v>
      </c>
      <c r="M364" s="230">
        <f>G364*(1+L364/100)</f>
        <v>0</v>
      </c>
      <c r="N364" s="230">
        <v>9.8199999999999996E-2</v>
      </c>
      <c r="O364" s="230">
        <f>ROUND(E364*N364,2)</f>
        <v>19.12</v>
      </c>
      <c r="P364" s="230">
        <v>0</v>
      </c>
      <c r="Q364" s="230">
        <f>ROUND(E364*P364,2)</f>
        <v>0</v>
      </c>
      <c r="R364" s="230"/>
      <c r="S364" s="230" t="s">
        <v>201</v>
      </c>
      <c r="T364" s="230" t="s">
        <v>196</v>
      </c>
      <c r="U364" s="230">
        <v>0</v>
      </c>
      <c r="V364" s="230">
        <f>ROUND(E364*U364,2)</f>
        <v>0</v>
      </c>
      <c r="W364" s="230"/>
      <c r="X364" s="230" t="s">
        <v>211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212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47">
        <v>114</v>
      </c>
      <c r="B365" s="248" t="s">
        <v>663</v>
      </c>
      <c r="C365" s="263" t="s">
        <v>664</v>
      </c>
      <c r="D365" s="249" t="s">
        <v>210</v>
      </c>
      <c r="E365" s="250">
        <v>46.061399999999999</v>
      </c>
      <c r="F365" s="251"/>
      <c r="G365" s="252">
        <f>ROUND(E365*F365,2)</f>
        <v>0</v>
      </c>
      <c r="H365" s="231"/>
      <c r="I365" s="230">
        <f>ROUND(E365*H365,2)</f>
        <v>0</v>
      </c>
      <c r="J365" s="231"/>
      <c r="K365" s="230">
        <f>ROUND(E365*J365,2)</f>
        <v>0</v>
      </c>
      <c r="L365" s="230">
        <v>15</v>
      </c>
      <c r="M365" s="230">
        <f>G365*(1+L365/100)</f>
        <v>0</v>
      </c>
      <c r="N365" s="230">
        <v>2.5249999999999999</v>
      </c>
      <c r="O365" s="230">
        <f>ROUND(E365*N365,2)</f>
        <v>116.31</v>
      </c>
      <c r="P365" s="230">
        <v>0</v>
      </c>
      <c r="Q365" s="230">
        <f>ROUND(E365*P365,2)</f>
        <v>0</v>
      </c>
      <c r="R365" s="230"/>
      <c r="S365" s="230" t="s">
        <v>195</v>
      </c>
      <c r="T365" s="230" t="s">
        <v>195</v>
      </c>
      <c r="U365" s="230">
        <v>2.58</v>
      </c>
      <c r="V365" s="230">
        <f>ROUND(E365*U365,2)</f>
        <v>118.84</v>
      </c>
      <c r="W365" s="230"/>
      <c r="X365" s="230" t="s">
        <v>211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212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27"/>
      <c r="B366" s="228"/>
      <c r="C366" s="264" t="s">
        <v>665</v>
      </c>
      <c r="D366" s="232"/>
      <c r="E366" s="233">
        <v>23.25855</v>
      </c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214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27"/>
      <c r="B367" s="228"/>
      <c r="C367" s="264" t="s">
        <v>666</v>
      </c>
      <c r="D367" s="232"/>
      <c r="E367" s="233">
        <v>22.802849999999999</v>
      </c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214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53">
        <v>115</v>
      </c>
      <c r="B368" s="254" t="s">
        <v>667</v>
      </c>
      <c r="C368" s="262" t="s">
        <v>668</v>
      </c>
      <c r="D368" s="255" t="s">
        <v>210</v>
      </c>
      <c r="E368" s="256">
        <v>46.06</v>
      </c>
      <c r="F368" s="257"/>
      <c r="G368" s="258">
        <f>ROUND(E368*F368,2)</f>
        <v>0</v>
      </c>
      <c r="H368" s="231"/>
      <c r="I368" s="230">
        <f>ROUND(E368*H368,2)</f>
        <v>0</v>
      </c>
      <c r="J368" s="231"/>
      <c r="K368" s="230">
        <f>ROUND(E368*J368,2)</f>
        <v>0</v>
      </c>
      <c r="L368" s="230">
        <v>15</v>
      </c>
      <c r="M368" s="230">
        <f>G368*(1+L368/100)</f>
        <v>0</v>
      </c>
      <c r="N368" s="230">
        <v>0.02</v>
      </c>
      <c r="O368" s="230">
        <f>ROUND(E368*N368,2)</f>
        <v>0.92</v>
      </c>
      <c r="P368" s="230">
        <v>0</v>
      </c>
      <c r="Q368" s="230">
        <f>ROUND(E368*P368,2)</f>
        <v>0</v>
      </c>
      <c r="R368" s="230"/>
      <c r="S368" s="230" t="s">
        <v>195</v>
      </c>
      <c r="T368" s="230" t="s">
        <v>195</v>
      </c>
      <c r="U368" s="230">
        <v>1.35</v>
      </c>
      <c r="V368" s="230">
        <f>ROUND(E368*U368,2)</f>
        <v>62.18</v>
      </c>
      <c r="W368" s="230"/>
      <c r="X368" s="230" t="s">
        <v>211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212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47">
        <v>116</v>
      </c>
      <c r="B369" s="248" t="s">
        <v>669</v>
      </c>
      <c r="C369" s="263" t="s">
        <v>670</v>
      </c>
      <c r="D369" s="249" t="s">
        <v>264</v>
      </c>
      <c r="E369" s="250">
        <v>31.702999999999999</v>
      </c>
      <c r="F369" s="251"/>
      <c r="G369" s="252">
        <f>ROUND(E369*F369,2)</f>
        <v>0</v>
      </c>
      <c r="H369" s="231"/>
      <c r="I369" s="230">
        <f>ROUND(E369*H369,2)</f>
        <v>0</v>
      </c>
      <c r="J369" s="231"/>
      <c r="K369" s="230">
        <f>ROUND(E369*J369,2)</f>
        <v>0</v>
      </c>
      <c r="L369" s="230">
        <v>15</v>
      </c>
      <c r="M369" s="230">
        <f>G369*(1+L369/100)</f>
        <v>0</v>
      </c>
      <c r="N369" s="230">
        <v>4.9840000000000002E-2</v>
      </c>
      <c r="O369" s="230">
        <f>ROUND(E369*N369,2)</f>
        <v>1.58</v>
      </c>
      <c r="P369" s="230">
        <v>0</v>
      </c>
      <c r="Q369" s="230">
        <f>ROUND(E369*P369,2)</f>
        <v>0</v>
      </c>
      <c r="R369" s="230"/>
      <c r="S369" s="230" t="s">
        <v>195</v>
      </c>
      <c r="T369" s="230" t="s">
        <v>195</v>
      </c>
      <c r="U369" s="230">
        <v>0.25</v>
      </c>
      <c r="V369" s="230">
        <f>ROUND(E369*U369,2)</f>
        <v>7.93</v>
      </c>
      <c r="W369" s="230"/>
      <c r="X369" s="230" t="s">
        <v>211</v>
      </c>
      <c r="Y369" s="210"/>
      <c r="Z369" s="210"/>
      <c r="AA369" s="210"/>
      <c r="AB369" s="210"/>
      <c r="AC369" s="210"/>
      <c r="AD369" s="210"/>
      <c r="AE369" s="210"/>
      <c r="AF369" s="210"/>
      <c r="AG369" s="210" t="s">
        <v>212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27"/>
      <c r="B370" s="228"/>
      <c r="C370" s="264" t="s">
        <v>671</v>
      </c>
      <c r="D370" s="232"/>
      <c r="E370" s="233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214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ht="33.75" outlineLevel="1" x14ac:dyDescent="0.2">
      <c r="A371" s="227"/>
      <c r="B371" s="228"/>
      <c r="C371" s="264" t="s">
        <v>672</v>
      </c>
      <c r="D371" s="232"/>
      <c r="E371" s="233">
        <v>3.85</v>
      </c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214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27"/>
      <c r="B372" s="228"/>
      <c r="C372" s="264" t="s">
        <v>673</v>
      </c>
      <c r="D372" s="232"/>
      <c r="E372" s="233">
        <v>0.12</v>
      </c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214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33.75" outlineLevel="1" x14ac:dyDescent="0.2">
      <c r="A373" s="227"/>
      <c r="B373" s="228"/>
      <c r="C373" s="264" t="s">
        <v>674</v>
      </c>
      <c r="D373" s="232"/>
      <c r="E373" s="233">
        <v>4.16</v>
      </c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214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27"/>
      <c r="B374" s="228"/>
      <c r="C374" s="264" t="s">
        <v>675</v>
      </c>
      <c r="D374" s="232"/>
      <c r="E374" s="233">
        <v>2.42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214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33.75" outlineLevel="1" x14ac:dyDescent="0.2">
      <c r="A375" s="227"/>
      <c r="B375" s="228"/>
      <c r="C375" s="264" t="s">
        <v>676</v>
      </c>
      <c r="D375" s="232"/>
      <c r="E375" s="233">
        <v>12.4</v>
      </c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214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27"/>
      <c r="B376" s="228"/>
      <c r="C376" s="264" t="s">
        <v>677</v>
      </c>
      <c r="D376" s="232"/>
      <c r="E376" s="233">
        <v>8.75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214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47">
        <v>117</v>
      </c>
      <c r="B377" s="248" t="s">
        <v>678</v>
      </c>
      <c r="C377" s="263" t="s">
        <v>679</v>
      </c>
      <c r="D377" s="249" t="s">
        <v>264</v>
      </c>
      <c r="E377" s="250">
        <v>11.352</v>
      </c>
      <c r="F377" s="251"/>
      <c r="G377" s="252">
        <f>ROUND(E377*F377,2)</f>
        <v>0</v>
      </c>
      <c r="H377" s="231"/>
      <c r="I377" s="230">
        <f>ROUND(E377*H377,2)</f>
        <v>0</v>
      </c>
      <c r="J377" s="231"/>
      <c r="K377" s="230">
        <f>ROUND(E377*J377,2)</f>
        <v>0</v>
      </c>
      <c r="L377" s="230">
        <v>15</v>
      </c>
      <c r="M377" s="230">
        <f>G377*(1+L377/100)</f>
        <v>0</v>
      </c>
      <c r="N377" s="230">
        <v>7.4260000000000007E-2</v>
      </c>
      <c r="O377" s="230">
        <f>ROUND(E377*N377,2)</f>
        <v>0.84</v>
      </c>
      <c r="P377" s="230">
        <v>0</v>
      </c>
      <c r="Q377" s="230">
        <f>ROUND(E377*P377,2)</f>
        <v>0</v>
      </c>
      <c r="R377" s="230"/>
      <c r="S377" s="230" t="s">
        <v>195</v>
      </c>
      <c r="T377" s="230" t="s">
        <v>195</v>
      </c>
      <c r="U377" s="230">
        <v>0.27100000000000002</v>
      </c>
      <c r="V377" s="230">
        <f>ROUND(E377*U377,2)</f>
        <v>3.08</v>
      </c>
      <c r="W377" s="230"/>
      <c r="X377" s="230" t="s">
        <v>211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212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33.75" outlineLevel="1" x14ac:dyDescent="0.2">
      <c r="A378" s="227"/>
      <c r="B378" s="228"/>
      <c r="C378" s="264" t="s">
        <v>680</v>
      </c>
      <c r="D378" s="232"/>
      <c r="E378" s="233">
        <v>11.35</v>
      </c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214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47">
        <v>118</v>
      </c>
      <c r="B379" s="248" t="s">
        <v>681</v>
      </c>
      <c r="C379" s="263" t="s">
        <v>682</v>
      </c>
      <c r="D379" s="249" t="s">
        <v>264</v>
      </c>
      <c r="E379" s="250">
        <v>513.66</v>
      </c>
      <c r="F379" s="251"/>
      <c r="G379" s="252">
        <f>ROUND(E379*F379,2)</f>
        <v>0</v>
      </c>
      <c r="H379" s="231"/>
      <c r="I379" s="230">
        <f>ROUND(E379*H379,2)</f>
        <v>0</v>
      </c>
      <c r="J379" s="231"/>
      <c r="K379" s="230">
        <f>ROUND(E379*J379,2)</f>
        <v>0</v>
      </c>
      <c r="L379" s="230">
        <v>15</v>
      </c>
      <c r="M379" s="230">
        <f>G379*(1+L379/100)</f>
        <v>0</v>
      </c>
      <c r="N379" s="230">
        <v>1.2E-4</v>
      </c>
      <c r="O379" s="230">
        <f>ROUND(E379*N379,2)</f>
        <v>0.06</v>
      </c>
      <c r="P379" s="230">
        <v>0</v>
      </c>
      <c r="Q379" s="230">
        <f>ROUND(E379*P379,2)</f>
        <v>0</v>
      </c>
      <c r="R379" s="230"/>
      <c r="S379" s="230" t="s">
        <v>201</v>
      </c>
      <c r="T379" s="230" t="s">
        <v>196</v>
      </c>
      <c r="U379" s="230">
        <v>0</v>
      </c>
      <c r="V379" s="230">
        <f>ROUND(E379*U379,2)</f>
        <v>0</v>
      </c>
      <c r="W379" s="230"/>
      <c r="X379" s="230" t="s">
        <v>211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212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27"/>
      <c r="B380" s="228"/>
      <c r="C380" s="264" t="s">
        <v>683</v>
      </c>
      <c r="D380" s="232"/>
      <c r="E380" s="233">
        <v>513.66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214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37" t="s">
        <v>190</v>
      </c>
      <c r="B381" s="238" t="s">
        <v>80</v>
      </c>
      <c r="C381" s="261" t="s">
        <v>81</v>
      </c>
      <c r="D381" s="239"/>
      <c r="E381" s="240"/>
      <c r="F381" s="241"/>
      <c r="G381" s="242">
        <f>SUMIF(AG382:AG387,"&lt;&gt;NOR",G382:G387)</f>
        <v>0</v>
      </c>
      <c r="H381" s="236"/>
      <c r="I381" s="236">
        <f>SUM(I382:I387)</f>
        <v>0</v>
      </c>
      <c r="J381" s="236"/>
      <c r="K381" s="236">
        <f>SUM(K382:K387)</f>
        <v>0</v>
      </c>
      <c r="L381" s="236"/>
      <c r="M381" s="236">
        <f>SUM(M382:M387)</f>
        <v>0</v>
      </c>
      <c r="N381" s="236"/>
      <c r="O381" s="236">
        <f>SUM(O382:O387)</f>
        <v>227.19</v>
      </c>
      <c r="P381" s="236"/>
      <c r="Q381" s="236">
        <f>SUM(Q382:Q387)</f>
        <v>0</v>
      </c>
      <c r="R381" s="236"/>
      <c r="S381" s="236"/>
      <c r="T381" s="236"/>
      <c r="U381" s="236"/>
      <c r="V381" s="236">
        <f>SUM(V382:V387)</f>
        <v>90.69</v>
      </c>
      <c r="W381" s="236"/>
      <c r="X381" s="236"/>
      <c r="AG381" t="s">
        <v>191</v>
      </c>
    </row>
    <row r="382" spans="1:60" ht="22.5" outlineLevel="1" x14ac:dyDescent="0.2">
      <c r="A382" s="247">
        <v>119</v>
      </c>
      <c r="B382" s="248" t="s">
        <v>684</v>
      </c>
      <c r="C382" s="263" t="s">
        <v>685</v>
      </c>
      <c r="D382" s="249" t="s">
        <v>264</v>
      </c>
      <c r="E382" s="250">
        <v>194.74</v>
      </c>
      <c r="F382" s="251"/>
      <c r="G382" s="252">
        <f>ROUND(E382*F382,2)</f>
        <v>0</v>
      </c>
      <c r="H382" s="231"/>
      <c r="I382" s="230">
        <f>ROUND(E382*H382,2)</f>
        <v>0</v>
      </c>
      <c r="J382" s="231"/>
      <c r="K382" s="230">
        <f>ROUND(E382*J382,2)</f>
        <v>0</v>
      </c>
      <c r="L382" s="230">
        <v>15</v>
      </c>
      <c r="M382" s="230">
        <f>G382*(1+L382/100)</f>
        <v>0</v>
      </c>
      <c r="N382" s="230">
        <v>0.27755999999999997</v>
      </c>
      <c r="O382" s="230">
        <f>ROUND(E382*N382,2)</f>
        <v>54.05</v>
      </c>
      <c r="P382" s="230">
        <v>0</v>
      </c>
      <c r="Q382" s="230">
        <f>ROUND(E382*P382,2)</f>
        <v>0</v>
      </c>
      <c r="R382" s="230"/>
      <c r="S382" s="230" t="s">
        <v>201</v>
      </c>
      <c r="T382" s="230" t="s">
        <v>196</v>
      </c>
      <c r="U382" s="230">
        <v>0.39</v>
      </c>
      <c r="V382" s="230">
        <f>ROUND(E382*U382,2)</f>
        <v>75.95</v>
      </c>
      <c r="W382" s="230"/>
      <c r="X382" s="230" t="s">
        <v>211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212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27"/>
      <c r="B383" s="228"/>
      <c r="C383" s="264" t="s">
        <v>686</v>
      </c>
      <c r="D383" s="232"/>
      <c r="E383" s="233">
        <v>194.74</v>
      </c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214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53">
        <v>120</v>
      </c>
      <c r="B384" s="254" t="s">
        <v>687</v>
      </c>
      <c r="C384" s="262" t="s">
        <v>688</v>
      </c>
      <c r="D384" s="255" t="s">
        <v>264</v>
      </c>
      <c r="E384" s="256">
        <v>227.74</v>
      </c>
      <c r="F384" s="257"/>
      <c r="G384" s="258">
        <f>ROUND(E384*F384,2)</f>
        <v>0</v>
      </c>
      <c r="H384" s="231"/>
      <c r="I384" s="230">
        <f>ROUND(E384*H384,2)</f>
        <v>0</v>
      </c>
      <c r="J384" s="231"/>
      <c r="K384" s="230">
        <f>ROUND(E384*J384,2)</f>
        <v>0</v>
      </c>
      <c r="L384" s="230">
        <v>15</v>
      </c>
      <c r="M384" s="230">
        <f>G384*(1+L384/100)</f>
        <v>0</v>
      </c>
      <c r="N384" s="230">
        <v>0.32250000000000001</v>
      </c>
      <c r="O384" s="230">
        <f>ROUND(E384*N384,2)</f>
        <v>73.45</v>
      </c>
      <c r="P384" s="230">
        <v>0</v>
      </c>
      <c r="Q384" s="230">
        <f>ROUND(E384*P384,2)</f>
        <v>0</v>
      </c>
      <c r="R384" s="230"/>
      <c r="S384" s="230" t="s">
        <v>195</v>
      </c>
      <c r="T384" s="230" t="s">
        <v>195</v>
      </c>
      <c r="U384" s="230">
        <v>0.03</v>
      </c>
      <c r="V384" s="230">
        <f>ROUND(E384*U384,2)</f>
        <v>6.83</v>
      </c>
      <c r="W384" s="230"/>
      <c r="X384" s="230" t="s">
        <v>211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304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47">
        <v>121</v>
      </c>
      <c r="B385" s="248" t="s">
        <v>689</v>
      </c>
      <c r="C385" s="263" t="s">
        <v>690</v>
      </c>
      <c r="D385" s="249" t="s">
        <v>264</v>
      </c>
      <c r="E385" s="250">
        <v>263.74</v>
      </c>
      <c r="F385" s="251"/>
      <c r="G385" s="252">
        <f>ROUND(E385*F385,2)</f>
        <v>0</v>
      </c>
      <c r="H385" s="231"/>
      <c r="I385" s="230">
        <f>ROUND(E385*H385,2)</f>
        <v>0</v>
      </c>
      <c r="J385" s="231"/>
      <c r="K385" s="230">
        <f>ROUND(E385*J385,2)</f>
        <v>0</v>
      </c>
      <c r="L385" s="230">
        <v>15</v>
      </c>
      <c r="M385" s="230">
        <f>G385*(1+L385/100)</f>
        <v>0</v>
      </c>
      <c r="N385" s="230">
        <v>0.378</v>
      </c>
      <c r="O385" s="230">
        <f>ROUND(E385*N385,2)</f>
        <v>99.69</v>
      </c>
      <c r="P385" s="230">
        <v>0</v>
      </c>
      <c r="Q385" s="230">
        <f>ROUND(E385*P385,2)</f>
        <v>0</v>
      </c>
      <c r="R385" s="230"/>
      <c r="S385" s="230" t="s">
        <v>195</v>
      </c>
      <c r="T385" s="230" t="s">
        <v>195</v>
      </c>
      <c r="U385" s="230">
        <v>0.03</v>
      </c>
      <c r="V385" s="230">
        <f>ROUND(E385*U385,2)</f>
        <v>7.91</v>
      </c>
      <c r="W385" s="230"/>
      <c r="X385" s="230" t="s">
        <v>211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304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27"/>
      <c r="B386" s="228"/>
      <c r="C386" s="264" t="s">
        <v>691</v>
      </c>
      <c r="D386" s="232"/>
      <c r="E386" s="233">
        <v>227.74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214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27"/>
      <c r="B387" s="228"/>
      <c r="C387" s="264" t="s">
        <v>692</v>
      </c>
      <c r="D387" s="232"/>
      <c r="E387" s="233">
        <v>36</v>
      </c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214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x14ac:dyDescent="0.2">
      <c r="A388" s="237" t="s">
        <v>190</v>
      </c>
      <c r="B388" s="238" t="s">
        <v>86</v>
      </c>
      <c r="C388" s="261" t="s">
        <v>87</v>
      </c>
      <c r="D388" s="239"/>
      <c r="E388" s="240"/>
      <c r="F388" s="241"/>
      <c r="G388" s="242">
        <f>SUMIF(AG389:AG392,"&lt;&gt;NOR",G389:G392)</f>
        <v>0</v>
      </c>
      <c r="H388" s="236"/>
      <c r="I388" s="236">
        <f>SUM(I389:I392)</f>
        <v>0</v>
      </c>
      <c r="J388" s="236"/>
      <c r="K388" s="236">
        <f>SUM(K389:K392)</f>
        <v>0</v>
      </c>
      <c r="L388" s="236"/>
      <c r="M388" s="236">
        <f>SUM(M389:M392)</f>
        <v>0</v>
      </c>
      <c r="N388" s="236"/>
      <c r="O388" s="236">
        <f>SUM(O389:O392)</f>
        <v>8.58</v>
      </c>
      <c r="P388" s="236"/>
      <c r="Q388" s="236">
        <f>SUM(Q389:Q392)</f>
        <v>0</v>
      </c>
      <c r="R388" s="236"/>
      <c r="S388" s="236"/>
      <c r="T388" s="236"/>
      <c r="U388" s="236"/>
      <c r="V388" s="236">
        <f>SUM(V389:V392)</f>
        <v>0</v>
      </c>
      <c r="W388" s="236"/>
      <c r="X388" s="236"/>
      <c r="AG388" t="s">
        <v>191</v>
      </c>
    </row>
    <row r="389" spans="1:60" ht="22.5" outlineLevel="1" x14ac:dyDescent="0.2">
      <c r="A389" s="247">
        <v>122</v>
      </c>
      <c r="B389" s="248" t="s">
        <v>693</v>
      </c>
      <c r="C389" s="263" t="s">
        <v>694</v>
      </c>
      <c r="D389" s="249" t="s">
        <v>264</v>
      </c>
      <c r="E389" s="250">
        <v>6.3540000000000001</v>
      </c>
      <c r="F389" s="251"/>
      <c r="G389" s="252">
        <f>ROUND(E389*F389,2)</f>
        <v>0</v>
      </c>
      <c r="H389" s="231"/>
      <c r="I389" s="230">
        <f>ROUND(E389*H389,2)</f>
        <v>0</v>
      </c>
      <c r="J389" s="231"/>
      <c r="K389" s="230">
        <f>ROUND(E389*J389,2)</f>
        <v>0</v>
      </c>
      <c r="L389" s="230">
        <v>15</v>
      </c>
      <c r="M389" s="230">
        <f>G389*(1+L389/100)</f>
        <v>0</v>
      </c>
      <c r="N389" s="230">
        <v>3.1199999999999999E-3</v>
      </c>
      <c r="O389" s="230">
        <f>ROUND(E389*N389,2)</f>
        <v>0.02</v>
      </c>
      <c r="P389" s="230">
        <v>0</v>
      </c>
      <c r="Q389" s="230">
        <f>ROUND(E389*P389,2)</f>
        <v>0</v>
      </c>
      <c r="R389" s="230"/>
      <c r="S389" s="230" t="s">
        <v>201</v>
      </c>
      <c r="T389" s="230" t="s">
        <v>196</v>
      </c>
      <c r="U389" s="230">
        <v>0</v>
      </c>
      <c r="V389" s="230">
        <f>ROUND(E389*U389,2)</f>
        <v>0</v>
      </c>
      <c r="W389" s="230"/>
      <c r="X389" s="230" t="s">
        <v>211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212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27"/>
      <c r="B390" s="228"/>
      <c r="C390" s="264" t="s">
        <v>695</v>
      </c>
      <c r="D390" s="232"/>
      <c r="E390" s="233">
        <v>6.3540000000000001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214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47">
        <v>123</v>
      </c>
      <c r="B391" s="248" t="s">
        <v>696</v>
      </c>
      <c r="C391" s="263" t="s">
        <v>697</v>
      </c>
      <c r="D391" s="249" t="s">
        <v>264</v>
      </c>
      <c r="E391" s="250">
        <v>15.532500000000001</v>
      </c>
      <c r="F391" s="251"/>
      <c r="G391" s="252">
        <f>ROUND(E391*F391,2)</f>
        <v>0</v>
      </c>
      <c r="H391" s="231"/>
      <c r="I391" s="230">
        <f>ROUND(E391*H391,2)</f>
        <v>0</v>
      </c>
      <c r="J391" s="231"/>
      <c r="K391" s="230">
        <f>ROUND(E391*J391,2)</f>
        <v>0</v>
      </c>
      <c r="L391" s="230">
        <v>15</v>
      </c>
      <c r="M391" s="230">
        <f>G391*(1+L391/100)</f>
        <v>0</v>
      </c>
      <c r="N391" s="230">
        <v>0.55110000000000003</v>
      </c>
      <c r="O391" s="230">
        <f>ROUND(E391*N391,2)</f>
        <v>8.56</v>
      </c>
      <c r="P391" s="230">
        <v>0</v>
      </c>
      <c r="Q391" s="230">
        <f>ROUND(E391*P391,2)</f>
        <v>0</v>
      </c>
      <c r="R391" s="230"/>
      <c r="S391" s="230" t="s">
        <v>201</v>
      </c>
      <c r="T391" s="230" t="s">
        <v>196</v>
      </c>
      <c r="U391" s="230">
        <v>0</v>
      </c>
      <c r="V391" s="230">
        <f>ROUND(E391*U391,2)</f>
        <v>0</v>
      </c>
      <c r="W391" s="230"/>
      <c r="X391" s="230" t="s">
        <v>211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212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27"/>
      <c r="B392" s="228"/>
      <c r="C392" s="264" t="s">
        <v>698</v>
      </c>
      <c r="D392" s="232"/>
      <c r="E392" s="233">
        <v>15.53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214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x14ac:dyDescent="0.2">
      <c r="A393" s="237" t="s">
        <v>190</v>
      </c>
      <c r="B393" s="238" t="s">
        <v>100</v>
      </c>
      <c r="C393" s="261" t="s">
        <v>101</v>
      </c>
      <c r="D393" s="239"/>
      <c r="E393" s="240"/>
      <c r="F393" s="241"/>
      <c r="G393" s="242">
        <f>SUMIF(AG394:AG395,"&lt;&gt;NOR",G394:G395)</f>
        <v>0</v>
      </c>
      <c r="H393" s="236"/>
      <c r="I393" s="236">
        <f>SUM(I394:I395)</f>
        <v>0</v>
      </c>
      <c r="J393" s="236"/>
      <c r="K393" s="236">
        <f>SUM(K394:K395)</f>
        <v>0</v>
      </c>
      <c r="L393" s="236"/>
      <c r="M393" s="236">
        <f>SUM(M394:M395)</f>
        <v>0</v>
      </c>
      <c r="N393" s="236"/>
      <c r="O393" s="236">
        <f>SUM(O394:O395)</f>
        <v>0.03</v>
      </c>
      <c r="P393" s="236"/>
      <c r="Q393" s="236">
        <f>SUM(Q394:Q395)</f>
        <v>0</v>
      </c>
      <c r="R393" s="236"/>
      <c r="S393" s="236"/>
      <c r="T393" s="236"/>
      <c r="U393" s="236"/>
      <c r="V393" s="236">
        <f>SUM(V394:V395)</f>
        <v>0</v>
      </c>
      <c r="W393" s="236"/>
      <c r="X393" s="236"/>
      <c r="AG393" t="s">
        <v>191</v>
      </c>
    </row>
    <row r="394" spans="1:60" ht="22.5" outlineLevel="1" x14ac:dyDescent="0.2">
      <c r="A394" s="247">
        <v>124</v>
      </c>
      <c r="B394" s="248" t="s">
        <v>699</v>
      </c>
      <c r="C394" s="263" t="s">
        <v>700</v>
      </c>
      <c r="D394" s="249" t="s">
        <v>264</v>
      </c>
      <c r="E394" s="250">
        <v>15</v>
      </c>
      <c r="F394" s="251"/>
      <c r="G394" s="252">
        <f>ROUND(E394*F394,2)</f>
        <v>0</v>
      </c>
      <c r="H394" s="231"/>
      <c r="I394" s="230">
        <f>ROUND(E394*H394,2)</f>
        <v>0</v>
      </c>
      <c r="J394" s="231"/>
      <c r="K394" s="230">
        <f>ROUND(E394*J394,2)</f>
        <v>0</v>
      </c>
      <c r="L394" s="230">
        <v>15</v>
      </c>
      <c r="M394" s="230">
        <f>G394*(1+L394/100)</f>
        <v>0</v>
      </c>
      <c r="N394" s="230">
        <v>1.8600000000000001E-3</v>
      </c>
      <c r="O394" s="230">
        <f>ROUND(E394*N394,2)</f>
        <v>0.03</v>
      </c>
      <c r="P394" s="230">
        <v>0</v>
      </c>
      <c r="Q394" s="230">
        <f>ROUND(E394*P394,2)</f>
        <v>0</v>
      </c>
      <c r="R394" s="230"/>
      <c r="S394" s="230" t="s">
        <v>201</v>
      </c>
      <c r="T394" s="230" t="s">
        <v>196</v>
      </c>
      <c r="U394" s="230">
        <v>0</v>
      </c>
      <c r="V394" s="230">
        <f>ROUND(E394*U394,2)</f>
        <v>0</v>
      </c>
      <c r="W394" s="230"/>
      <c r="X394" s="230" t="s">
        <v>211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212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27"/>
      <c r="B395" s="228"/>
      <c r="C395" s="264" t="s">
        <v>701</v>
      </c>
      <c r="D395" s="232"/>
      <c r="E395" s="233">
        <v>15</v>
      </c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214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x14ac:dyDescent="0.2">
      <c r="A396" s="237" t="s">
        <v>190</v>
      </c>
      <c r="B396" s="238" t="s">
        <v>102</v>
      </c>
      <c r="C396" s="261" t="s">
        <v>103</v>
      </c>
      <c r="D396" s="239"/>
      <c r="E396" s="240"/>
      <c r="F396" s="241"/>
      <c r="G396" s="242">
        <f>SUMIF(AG397:AG407,"&lt;&gt;NOR",G397:G407)</f>
        <v>0</v>
      </c>
      <c r="H396" s="236"/>
      <c r="I396" s="236">
        <f>SUM(I397:I407)</f>
        <v>0</v>
      </c>
      <c r="J396" s="236"/>
      <c r="K396" s="236">
        <f>SUM(K397:K407)</f>
        <v>0</v>
      </c>
      <c r="L396" s="236"/>
      <c r="M396" s="236">
        <f>SUM(M397:M407)</f>
        <v>0</v>
      </c>
      <c r="N396" s="236"/>
      <c r="O396" s="236">
        <f>SUM(O397:O407)</f>
        <v>20.68</v>
      </c>
      <c r="P396" s="236"/>
      <c r="Q396" s="236">
        <f>SUM(Q397:Q407)</f>
        <v>0</v>
      </c>
      <c r="R396" s="236"/>
      <c r="S396" s="236"/>
      <c r="T396" s="236"/>
      <c r="U396" s="236"/>
      <c r="V396" s="236">
        <f>SUM(V397:V407)</f>
        <v>395.53999999999996</v>
      </c>
      <c r="W396" s="236"/>
      <c r="X396" s="236"/>
      <c r="AG396" t="s">
        <v>191</v>
      </c>
    </row>
    <row r="397" spans="1:60" outlineLevel="1" x14ac:dyDescent="0.2">
      <c r="A397" s="247">
        <v>125</v>
      </c>
      <c r="B397" s="248" t="s">
        <v>702</v>
      </c>
      <c r="C397" s="263" t="s">
        <v>703</v>
      </c>
      <c r="D397" s="249" t="s">
        <v>264</v>
      </c>
      <c r="E397" s="250">
        <v>666.28</v>
      </c>
      <c r="F397" s="251"/>
      <c r="G397" s="252">
        <f>ROUND(E397*F397,2)</f>
        <v>0</v>
      </c>
      <c r="H397" s="231"/>
      <c r="I397" s="230">
        <f>ROUND(E397*H397,2)</f>
        <v>0</v>
      </c>
      <c r="J397" s="231"/>
      <c r="K397" s="230">
        <f>ROUND(E397*J397,2)</f>
        <v>0</v>
      </c>
      <c r="L397" s="230">
        <v>15</v>
      </c>
      <c r="M397" s="230">
        <f>G397*(1+L397/100)</f>
        <v>0</v>
      </c>
      <c r="N397" s="230">
        <v>2.426E-2</v>
      </c>
      <c r="O397" s="230">
        <f>ROUND(E397*N397,2)</f>
        <v>16.16</v>
      </c>
      <c r="P397" s="230">
        <v>0</v>
      </c>
      <c r="Q397" s="230">
        <f>ROUND(E397*P397,2)</f>
        <v>0</v>
      </c>
      <c r="R397" s="230"/>
      <c r="S397" s="230" t="s">
        <v>195</v>
      </c>
      <c r="T397" s="230" t="s">
        <v>195</v>
      </c>
      <c r="U397" s="230">
        <v>0.155</v>
      </c>
      <c r="V397" s="230">
        <f>ROUND(E397*U397,2)</f>
        <v>103.27</v>
      </c>
      <c r="W397" s="230"/>
      <c r="X397" s="230" t="s">
        <v>211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212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27"/>
      <c r="B398" s="228"/>
      <c r="C398" s="264" t="s">
        <v>704</v>
      </c>
      <c r="D398" s="232"/>
      <c r="E398" s="233">
        <v>208.64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214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27"/>
      <c r="B399" s="228"/>
      <c r="C399" s="264" t="s">
        <v>705</v>
      </c>
      <c r="D399" s="232"/>
      <c r="E399" s="233">
        <v>208.64</v>
      </c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214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27"/>
      <c r="B400" s="228"/>
      <c r="C400" s="264" t="s">
        <v>706</v>
      </c>
      <c r="D400" s="232"/>
      <c r="E400" s="233">
        <v>115.8</v>
      </c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214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27"/>
      <c r="B401" s="228"/>
      <c r="C401" s="264" t="s">
        <v>707</v>
      </c>
      <c r="D401" s="232"/>
      <c r="E401" s="233">
        <v>133.19999999999999</v>
      </c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214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47">
        <v>126</v>
      </c>
      <c r="B402" s="248" t="s">
        <v>708</v>
      </c>
      <c r="C402" s="263" t="s">
        <v>709</v>
      </c>
      <c r="D402" s="249" t="s">
        <v>264</v>
      </c>
      <c r="E402" s="250">
        <v>3331.4</v>
      </c>
      <c r="F402" s="251"/>
      <c r="G402" s="252">
        <f>ROUND(E402*F402,2)</f>
        <v>0</v>
      </c>
      <c r="H402" s="231"/>
      <c r="I402" s="230">
        <f>ROUND(E402*H402,2)</f>
        <v>0</v>
      </c>
      <c r="J402" s="231"/>
      <c r="K402" s="230">
        <f>ROUND(E402*J402,2)</f>
        <v>0</v>
      </c>
      <c r="L402" s="230">
        <v>15</v>
      </c>
      <c r="M402" s="230">
        <f>G402*(1+L402/100)</f>
        <v>0</v>
      </c>
      <c r="N402" s="230">
        <v>9.7000000000000005E-4</v>
      </c>
      <c r="O402" s="230">
        <f>ROUND(E402*N402,2)</f>
        <v>3.23</v>
      </c>
      <c r="P402" s="230">
        <v>0</v>
      </c>
      <c r="Q402" s="230">
        <f>ROUND(E402*P402,2)</f>
        <v>0</v>
      </c>
      <c r="R402" s="230"/>
      <c r="S402" s="230" t="s">
        <v>195</v>
      </c>
      <c r="T402" s="230" t="s">
        <v>195</v>
      </c>
      <c r="U402" s="230">
        <v>6.0000000000000001E-3</v>
      </c>
      <c r="V402" s="230">
        <f>ROUND(E402*U402,2)</f>
        <v>19.989999999999998</v>
      </c>
      <c r="W402" s="230"/>
      <c r="X402" s="230" t="s">
        <v>211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212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27"/>
      <c r="B403" s="228"/>
      <c r="C403" s="264" t="s">
        <v>710</v>
      </c>
      <c r="D403" s="232"/>
      <c r="E403" s="233">
        <v>3331.4</v>
      </c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214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53">
        <v>127</v>
      </c>
      <c r="B404" s="254" t="s">
        <v>711</v>
      </c>
      <c r="C404" s="262" t="s">
        <v>712</v>
      </c>
      <c r="D404" s="255" t="s">
        <v>264</v>
      </c>
      <c r="E404" s="256">
        <v>666.28</v>
      </c>
      <c r="F404" s="257"/>
      <c r="G404" s="258">
        <f>ROUND(E404*F404,2)</f>
        <v>0</v>
      </c>
      <c r="H404" s="231"/>
      <c r="I404" s="230">
        <f>ROUND(E404*H404,2)</f>
        <v>0</v>
      </c>
      <c r="J404" s="231"/>
      <c r="K404" s="230">
        <f>ROUND(E404*J404,2)</f>
        <v>0</v>
      </c>
      <c r="L404" s="230">
        <v>15</v>
      </c>
      <c r="M404" s="230">
        <f>G404*(1+L404/100)</f>
        <v>0</v>
      </c>
      <c r="N404" s="230">
        <v>0</v>
      </c>
      <c r="O404" s="230">
        <f>ROUND(E404*N404,2)</f>
        <v>0</v>
      </c>
      <c r="P404" s="230">
        <v>0</v>
      </c>
      <c r="Q404" s="230">
        <f>ROUND(E404*P404,2)</f>
        <v>0</v>
      </c>
      <c r="R404" s="230"/>
      <c r="S404" s="230" t="s">
        <v>195</v>
      </c>
      <c r="T404" s="230" t="s">
        <v>195</v>
      </c>
      <c r="U404" s="230">
        <v>0.126</v>
      </c>
      <c r="V404" s="230">
        <f>ROUND(E404*U404,2)</f>
        <v>83.95</v>
      </c>
      <c r="W404" s="230"/>
      <c r="X404" s="230" t="s">
        <v>211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212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47">
        <v>128</v>
      </c>
      <c r="B405" s="248" t="s">
        <v>713</v>
      </c>
      <c r="C405" s="263" t="s">
        <v>714</v>
      </c>
      <c r="D405" s="249" t="s">
        <v>264</v>
      </c>
      <c r="E405" s="250">
        <v>1064</v>
      </c>
      <c r="F405" s="251"/>
      <c r="G405" s="252">
        <f>ROUND(E405*F405,2)</f>
        <v>0</v>
      </c>
      <c r="H405" s="231"/>
      <c r="I405" s="230">
        <f>ROUND(E405*H405,2)</f>
        <v>0</v>
      </c>
      <c r="J405" s="231"/>
      <c r="K405" s="230">
        <f>ROUND(E405*J405,2)</f>
        <v>0</v>
      </c>
      <c r="L405" s="230">
        <v>15</v>
      </c>
      <c r="M405" s="230">
        <f>G405*(1+L405/100)</f>
        <v>0</v>
      </c>
      <c r="N405" s="230">
        <v>1.2099999999999999E-3</v>
      </c>
      <c r="O405" s="230">
        <f>ROUND(E405*N405,2)</f>
        <v>1.29</v>
      </c>
      <c r="P405" s="230">
        <v>0</v>
      </c>
      <c r="Q405" s="230">
        <f>ROUND(E405*P405,2)</f>
        <v>0</v>
      </c>
      <c r="R405" s="230"/>
      <c r="S405" s="230" t="s">
        <v>195</v>
      </c>
      <c r="T405" s="230" t="s">
        <v>195</v>
      </c>
      <c r="U405" s="230">
        <v>0.17699999999999999</v>
      </c>
      <c r="V405" s="230">
        <f>ROUND(E405*U405,2)</f>
        <v>188.33</v>
      </c>
      <c r="W405" s="230"/>
      <c r="X405" s="230" t="s">
        <v>211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212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27"/>
      <c r="B406" s="228"/>
      <c r="C406" s="264" t="s">
        <v>715</v>
      </c>
      <c r="D406" s="232"/>
      <c r="E406" s="233">
        <v>514</v>
      </c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214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27"/>
      <c r="B407" s="228"/>
      <c r="C407" s="264" t="s">
        <v>716</v>
      </c>
      <c r="D407" s="232"/>
      <c r="E407" s="233">
        <v>550</v>
      </c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214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5.5" x14ac:dyDescent="0.2">
      <c r="A408" s="237" t="s">
        <v>190</v>
      </c>
      <c r="B408" s="238" t="s">
        <v>104</v>
      </c>
      <c r="C408" s="261" t="s">
        <v>105</v>
      </c>
      <c r="D408" s="239"/>
      <c r="E408" s="240"/>
      <c r="F408" s="241"/>
      <c r="G408" s="242">
        <f>SUMIF(AG409:AG422,"&lt;&gt;NOR",G409:G422)</f>
        <v>0</v>
      </c>
      <c r="H408" s="236"/>
      <c r="I408" s="236">
        <f>SUM(I409:I422)</f>
        <v>0</v>
      </c>
      <c r="J408" s="236"/>
      <c r="K408" s="236">
        <f>SUM(K409:K422)</f>
        <v>0</v>
      </c>
      <c r="L408" s="236"/>
      <c r="M408" s="236">
        <f>SUM(M409:M422)</f>
        <v>0</v>
      </c>
      <c r="N408" s="236"/>
      <c r="O408" s="236">
        <f>SUM(O409:O422)</f>
        <v>4.29</v>
      </c>
      <c r="P408" s="236"/>
      <c r="Q408" s="236">
        <f>SUM(Q409:Q422)</f>
        <v>0</v>
      </c>
      <c r="R408" s="236"/>
      <c r="S408" s="236"/>
      <c r="T408" s="236"/>
      <c r="U408" s="236"/>
      <c r="V408" s="236">
        <f>SUM(V409:V422)</f>
        <v>251.41000000000003</v>
      </c>
      <c r="W408" s="236"/>
      <c r="X408" s="236"/>
      <c r="AG408" t="s">
        <v>191</v>
      </c>
    </row>
    <row r="409" spans="1:60" outlineLevel="1" x14ac:dyDescent="0.2">
      <c r="A409" s="253">
        <v>129</v>
      </c>
      <c r="B409" s="254" t="s">
        <v>717</v>
      </c>
      <c r="C409" s="262" t="s">
        <v>718</v>
      </c>
      <c r="D409" s="255" t="s">
        <v>314</v>
      </c>
      <c r="E409" s="256">
        <v>6</v>
      </c>
      <c r="F409" s="257"/>
      <c r="G409" s="258">
        <f>ROUND(E409*F409,2)</f>
        <v>0</v>
      </c>
      <c r="H409" s="231"/>
      <c r="I409" s="230">
        <f>ROUND(E409*H409,2)</f>
        <v>0</v>
      </c>
      <c r="J409" s="231"/>
      <c r="K409" s="230">
        <f>ROUND(E409*J409,2)</f>
        <v>0</v>
      </c>
      <c r="L409" s="230">
        <v>15</v>
      </c>
      <c r="M409" s="230">
        <f>G409*(1+L409/100)</f>
        <v>0</v>
      </c>
      <c r="N409" s="230">
        <v>0</v>
      </c>
      <c r="O409" s="230">
        <f>ROUND(E409*N409,2)</f>
        <v>0</v>
      </c>
      <c r="P409" s="230">
        <v>0</v>
      </c>
      <c r="Q409" s="230">
        <f>ROUND(E409*P409,2)</f>
        <v>0</v>
      </c>
      <c r="R409" s="230"/>
      <c r="S409" s="230" t="s">
        <v>201</v>
      </c>
      <c r="T409" s="230" t="s">
        <v>196</v>
      </c>
      <c r="U409" s="230">
        <v>0</v>
      </c>
      <c r="V409" s="230">
        <f>ROUND(E409*U409,2)</f>
        <v>0</v>
      </c>
      <c r="W409" s="230"/>
      <c r="X409" s="230" t="s">
        <v>318</v>
      </c>
      <c r="Y409" s="210"/>
      <c r="Z409" s="210"/>
      <c r="AA409" s="210"/>
      <c r="AB409" s="210"/>
      <c r="AC409" s="210"/>
      <c r="AD409" s="210"/>
      <c r="AE409" s="210"/>
      <c r="AF409" s="210"/>
      <c r="AG409" s="210" t="s">
        <v>319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53">
        <v>130</v>
      </c>
      <c r="B410" s="254" t="s">
        <v>719</v>
      </c>
      <c r="C410" s="262" t="s">
        <v>720</v>
      </c>
      <c r="D410" s="255" t="s">
        <v>314</v>
      </c>
      <c r="E410" s="256">
        <v>12</v>
      </c>
      <c r="F410" s="257"/>
      <c r="G410" s="258">
        <f>ROUND(E410*F410,2)</f>
        <v>0</v>
      </c>
      <c r="H410" s="231"/>
      <c r="I410" s="230">
        <f>ROUND(E410*H410,2)</f>
        <v>0</v>
      </c>
      <c r="J410" s="231"/>
      <c r="K410" s="230">
        <f>ROUND(E410*J410,2)</f>
        <v>0</v>
      </c>
      <c r="L410" s="230">
        <v>15</v>
      </c>
      <c r="M410" s="230">
        <f>G410*(1+L410/100)</f>
        <v>0</v>
      </c>
      <c r="N410" s="230">
        <v>0</v>
      </c>
      <c r="O410" s="230">
        <f>ROUND(E410*N410,2)</f>
        <v>0</v>
      </c>
      <c r="P410" s="230">
        <v>0</v>
      </c>
      <c r="Q410" s="230">
        <f>ROUND(E410*P410,2)</f>
        <v>0</v>
      </c>
      <c r="R410" s="230"/>
      <c r="S410" s="230" t="s">
        <v>201</v>
      </c>
      <c r="T410" s="230" t="s">
        <v>196</v>
      </c>
      <c r="U410" s="230">
        <v>0</v>
      </c>
      <c r="V410" s="230">
        <f>ROUND(E410*U410,2)</f>
        <v>0</v>
      </c>
      <c r="W410" s="230"/>
      <c r="X410" s="230" t="s">
        <v>318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319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53">
        <v>131</v>
      </c>
      <c r="B411" s="254" t="s">
        <v>721</v>
      </c>
      <c r="C411" s="262" t="s">
        <v>722</v>
      </c>
      <c r="D411" s="255" t="s">
        <v>723</v>
      </c>
      <c r="E411" s="256">
        <v>60</v>
      </c>
      <c r="F411" s="257"/>
      <c r="G411" s="258">
        <f>ROUND(E411*F411,2)</f>
        <v>0</v>
      </c>
      <c r="H411" s="231"/>
      <c r="I411" s="230">
        <f>ROUND(E411*H411,2)</f>
        <v>0</v>
      </c>
      <c r="J411" s="231"/>
      <c r="K411" s="230">
        <f>ROUND(E411*J411,2)</f>
        <v>0</v>
      </c>
      <c r="L411" s="230">
        <v>15</v>
      </c>
      <c r="M411" s="230">
        <f>G411*(1+L411/100)</f>
        <v>0</v>
      </c>
      <c r="N411" s="230">
        <v>0</v>
      </c>
      <c r="O411" s="230">
        <f>ROUND(E411*N411,2)</f>
        <v>0</v>
      </c>
      <c r="P411" s="230">
        <v>0</v>
      </c>
      <c r="Q411" s="230">
        <f>ROUND(E411*P411,2)</f>
        <v>0</v>
      </c>
      <c r="R411" s="230"/>
      <c r="S411" s="230" t="s">
        <v>201</v>
      </c>
      <c r="T411" s="230" t="s">
        <v>196</v>
      </c>
      <c r="U411" s="230">
        <v>0</v>
      </c>
      <c r="V411" s="230">
        <f>ROUND(E411*U411,2)</f>
        <v>0</v>
      </c>
      <c r="W411" s="230"/>
      <c r="X411" s="230" t="s">
        <v>211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212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47">
        <v>132</v>
      </c>
      <c r="B412" s="248" t="s">
        <v>724</v>
      </c>
      <c r="C412" s="263" t="s">
        <v>725</v>
      </c>
      <c r="D412" s="249" t="s">
        <v>317</v>
      </c>
      <c r="E412" s="250">
        <v>6.15</v>
      </c>
      <c r="F412" s="251"/>
      <c r="G412" s="252">
        <f>ROUND(E412*F412,2)</f>
        <v>0</v>
      </c>
      <c r="H412" s="231"/>
      <c r="I412" s="230">
        <f>ROUND(E412*H412,2)</f>
        <v>0</v>
      </c>
      <c r="J412" s="231"/>
      <c r="K412" s="230">
        <f>ROUND(E412*J412,2)</f>
        <v>0</v>
      </c>
      <c r="L412" s="230">
        <v>15</v>
      </c>
      <c r="M412" s="230">
        <f>G412*(1+L412/100)</f>
        <v>0</v>
      </c>
      <c r="N412" s="230">
        <v>0</v>
      </c>
      <c r="O412" s="230">
        <f>ROUND(E412*N412,2)</f>
        <v>0</v>
      </c>
      <c r="P412" s="230">
        <v>0</v>
      </c>
      <c r="Q412" s="230">
        <f>ROUND(E412*P412,2)</f>
        <v>0</v>
      </c>
      <c r="R412" s="230"/>
      <c r="S412" s="230" t="s">
        <v>201</v>
      </c>
      <c r="T412" s="230" t="s">
        <v>196</v>
      </c>
      <c r="U412" s="230">
        <v>0</v>
      </c>
      <c r="V412" s="230">
        <f>ROUND(E412*U412,2)</f>
        <v>0</v>
      </c>
      <c r="W412" s="230"/>
      <c r="X412" s="230" t="s">
        <v>318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319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27"/>
      <c r="B413" s="228"/>
      <c r="C413" s="264" t="s">
        <v>726</v>
      </c>
      <c r="D413" s="232"/>
      <c r="E413" s="233">
        <v>6.15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214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47">
        <v>133</v>
      </c>
      <c r="B414" s="248" t="s">
        <v>727</v>
      </c>
      <c r="C414" s="263" t="s">
        <v>728</v>
      </c>
      <c r="D414" s="249" t="s">
        <v>264</v>
      </c>
      <c r="E414" s="250">
        <v>781.91</v>
      </c>
      <c r="F414" s="251"/>
      <c r="G414" s="252">
        <f>ROUND(E414*F414,2)</f>
        <v>0</v>
      </c>
      <c r="H414" s="231"/>
      <c r="I414" s="230">
        <f>ROUND(E414*H414,2)</f>
        <v>0</v>
      </c>
      <c r="J414" s="231"/>
      <c r="K414" s="230">
        <f>ROUND(E414*J414,2)</f>
        <v>0</v>
      </c>
      <c r="L414" s="230">
        <v>15</v>
      </c>
      <c r="M414" s="230">
        <f>G414*(1+L414/100)</f>
        <v>0</v>
      </c>
      <c r="N414" s="230">
        <v>4.0000000000000003E-5</v>
      </c>
      <c r="O414" s="230">
        <f>ROUND(E414*N414,2)</f>
        <v>0.03</v>
      </c>
      <c r="P414" s="230">
        <v>0</v>
      </c>
      <c r="Q414" s="230">
        <f>ROUND(E414*P414,2)</f>
        <v>0</v>
      </c>
      <c r="R414" s="230"/>
      <c r="S414" s="230" t="s">
        <v>195</v>
      </c>
      <c r="T414" s="230" t="s">
        <v>195</v>
      </c>
      <c r="U414" s="230">
        <v>0.308</v>
      </c>
      <c r="V414" s="230">
        <f>ROUND(E414*U414,2)</f>
        <v>240.83</v>
      </c>
      <c r="W414" s="230"/>
      <c r="X414" s="230" t="s">
        <v>211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212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27"/>
      <c r="B415" s="228"/>
      <c r="C415" s="264" t="s">
        <v>729</v>
      </c>
      <c r="D415" s="232"/>
      <c r="E415" s="233">
        <v>781.91</v>
      </c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214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2.5" outlineLevel="1" x14ac:dyDescent="0.2">
      <c r="A416" s="253">
        <v>134</v>
      </c>
      <c r="B416" s="254" t="s">
        <v>730</v>
      </c>
      <c r="C416" s="262" t="s">
        <v>731</v>
      </c>
      <c r="D416" s="255" t="s">
        <v>317</v>
      </c>
      <c r="E416" s="256">
        <v>8</v>
      </c>
      <c r="F416" s="257"/>
      <c r="G416" s="258">
        <f>ROUND(E416*F416,2)</f>
        <v>0</v>
      </c>
      <c r="H416" s="231"/>
      <c r="I416" s="230">
        <f>ROUND(E416*H416,2)</f>
        <v>0</v>
      </c>
      <c r="J416" s="231"/>
      <c r="K416" s="230">
        <f>ROUND(E416*J416,2)</f>
        <v>0</v>
      </c>
      <c r="L416" s="230">
        <v>15</v>
      </c>
      <c r="M416" s="230">
        <f>G416*(1+L416/100)</f>
        <v>0</v>
      </c>
      <c r="N416" s="230">
        <v>0</v>
      </c>
      <c r="O416" s="230">
        <f>ROUND(E416*N416,2)</f>
        <v>0</v>
      </c>
      <c r="P416" s="230">
        <v>0</v>
      </c>
      <c r="Q416" s="230">
        <f>ROUND(E416*P416,2)</f>
        <v>0</v>
      </c>
      <c r="R416" s="230"/>
      <c r="S416" s="230" t="s">
        <v>201</v>
      </c>
      <c r="T416" s="230" t="s">
        <v>196</v>
      </c>
      <c r="U416" s="230">
        <v>0</v>
      </c>
      <c r="V416" s="230">
        <f>ROUND(E416*U416,2)</f>
        <v>0</v>
      </c>
      <c r="W416" s="230"/>
      <c r="X416" s="230" t="s">
        <v>211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212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47">
        <v>135</v>
      </c>
      <c r="B417" s="248" t="s">
        <v>732</v>
      </c>
      <c r="C417" s="263" t="s">
        <v>733</v>
      </c>
      <c r="D417" s="249" t="s">
        <v>317</v>
      </c>
      <c r="E417" s="250">
        <v>11.5</v>
      </c>
      <c r="F417" s="251"/>
      <c r="G417" s="252">
        <f>ROUND(E417*F417,2)</f>
        <v>0</v>
      </c>
      <c r="H417" s="231"/>
      <c r="I417" s="230">
        <f>ROUND(E417*H417,2)</f>
        <v>0</v>
      </c>
      <c r="J417" s="231"/>
      <c r="K417" s="230">
        <f>ROUND(E417*J417,2)</f>
        <v>0</v>
      </c>
      <c r="L417" s="230">
        <v>15</v>
      </c>
      <c r="M417" s="230">
        <f>G417*(1+L417/100)</f>
        <v>0</v>
      </c>
      <c r="N417" s="230">
        <v>1.404E-2</v>
      </c>
      <c r="O417" s="230">
        <f>ROUND(E417*N417,2)</f>
        <v>0.16</v>
      </c>
      <c r="P417" s="230">
        <v>0</v>
      </c>
      <c r="Q417" s="230">
        <f>ROUND(E417*P417,2)</f>
        <v>0</v>
      </c>
      <c r="R417" s="230"/>
      <c r="S417" s="230" t="s">
        <v>195</v>
      </c>
      <c r="T417" s="230" t="s">
        <v>195</v>
      </c>
      <c r="U417" s="230">
        <v>0.92</v>
      </c>
      <c r="V417" s="230">
        <f>ROUND(E417*U417,2)</f>
        <v>10.58</v>
      </c>
      <c r="W417" s="230"/>
      <c r="X417" s="230" t="s">
        <v>211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212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27"/>
      <c r="B418" s="228"/>
      <c r="C418" s="264" t="s">
        <v>734</v>
      </c>
      <c r="D418" s="232"/>
      <c r="E418" s="233">
        <v>7.5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214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27"/>
      <c r="B419" s="228"/>
      <c r="C419" s="264" t="s">
        <v>735</v>
      </c>
      <c r="D419" s="232"/>
      <c r="E419" s="233">
        <v>4</v>
      </c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214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53">
        <v>136</v>
      </c>
      <c r="B420" s="254" t="s">
        <v>736</v>
      </c>
      <c r="C420" s="262" t="s">
        <v>737</v>
      </c>
      <c r="D420" s="255" t="s">
        <v>314</v>
      </c>
      <c r="E420" s="256">
        <v>2</v>
      </c>
      <c r="F420" s="257"/>
      <c r="G420" s="258">
        <f>ROUND(E420*F420,2)</f>
        <v>0</v>
      </c>
      <c r="H420" s="231"/>
      <c r="I420" s="230">
        <f>ROUND(E420*H420,2)</f>
        <v>0</v>
      </c>
      <c r="J420" s="231"/>
      <c r="K420" s="230">
        <f>ROUND(E420*J420,2)</f>
        <v>0</v>
      </c>
      <c r="L420" s="230">
        <v>15</v>
      </c>
      <c r="M420" s="230">
        <f>G420*(1+L420/100)</f>
        <v>0</v>
      </c>
      <c r="N420" s="230">
        <v>0</v>
      </c>
      <c r="O420" s="230">
        <f>ROUND(E420*N420,2)</f>
        <v>0</v>
      </c>
      <c r="P420" s="230">
        <v>0</v>
      </c>
      <c r="Q420" s="230">
        <f>ROUND(E420*P420,2)</f>
        <v>0</v>
      </c>
      <c r="R420" s="230"/>
      <c r="S420" s="230" t="s">
        <v>201</v>
      </c>
      <c r="T420" s="230" t="s">
        <v>196</v>
      </c>
      <c r="U420" s="230">
        <v>0</v>
      </c>
      <c r="V420" s="230">
        <f>ROUND(E420*U420,2)</f>
        <v>0</v>
      </c>
      <c r="W420" s="230"/>
      <c r="X420" s="230" t="s">
        <v>318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319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47">
        <v>137</v>
      </c>
      <c r="B421" s="248" t="s">
        <v>738</v>
      </c>
      <c r="C421" s="263" t="s">
        <v>739</v>
      </c>
      <c r="D421" s="249" t="s">
        <v>317</v>
      </c>
      <c r="E421" s="250">
        <v>11.7</v>
      </c>
      <c r="F421" s="251"/>
      <c r="G421" s="252">
        <f>ROUND(E421*F421,2)</f>
        <v>0</v>
      </c>
      <c r="H421" s="231"/>
      <c r="I421" s="230">
        <f>ROUND(E421*H421,2)</f>
        <v>0</v>
      </c>
      <c r="J421" s="231"/>
      <c r="K421" s="230">
        <f>ROUND(E421*J421,2)</f>
        <v>0</v>
      </c>
      <c r="L421" s="230">
        <v>15</v>
      </c>
      <c r="M421" s="230">
        <f>G421*(1+L421/100)</f>
        <v>0</v>
      </c>
      <c r="N421" s="230">
        <v>0.35</v>
      </c>
      <c r="O421" s="230">
        <f>ROUND(E421*N421,2)</f>
        <v>4.0999999999999996</v>
      </c>
      <c r="P421" s="230">
        <v>0</v>
      </c>
      <c r="Q421" s="230">
        <f>ROUND(E421*P421,2)</f>
        <v>0</v>
      </c>
      <c r="R421" s="230"/>
      <c r="S421" s="230" t="s">
        <v>201</v>
      </c>
      <c r="T421" s="230" t="s">
        <v>196</v>
      </c>
      <c r="U421" s="230">
        <v>0</v>
      </c>
      <c r="V421" s="230">
        <f>ROUND(E421*U421,2)</f>
        <v>0</v>
      </c>
      <c r="W421" s="230"/>
      <c r="X421" s="230" t="s">
        <v>211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212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27"/>
      <c r="B422" s="228"/>
      <c r="C422" s="264" t="s">
        <v>740</v>
      </c>
      <c r="D422" s="232"/>
      <c r="E422" s="233">
        <v>11.7</v>
      </c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214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x14ac:dyDescent="0.2">
      <c r="A423" s="237" t="s">
        <v>190</v>
      </c>
      <c r="B423" s="238" t="s">
        <v>108</v>
      </c>
      <c r="C423" s="261" t="s">
        <v>109</v>
      </c>
      <c r="D423" s="239"/>
      <c r="E423" s="240"/>
      <c r="F423" s="241"/>
      <c r="G423" s="242">
        <f>SUMIF(AG424:AG424,"&lt;&gt;NOR",G424:G424)</f>
        <v>0</v>
      </c>
      <c r="H423" s="236"/>
      <c r="I423" s="236">
        <f>SUM(I424:I424)</f>
        <v>0</v>
      </c>
      <c r="J423" s="236"/>
      <c r="K423" s="236">
        <f>SUM(K424:K424)</f>
        <v>0</v>
      </c>
      <c r="L423" s="236"/>
      <c r="M423" s="236">
        <f>SUM(M424:M424)</f>
        <v>0</v>
      </c>
      <c r="N423" s="236"/>
      <c r="O423" s="236">
        <f>SUM(O424:O424)</f>
        <v>0</v>
      </c>
      <c r="P423" s="236"/>
      <c r="Q423" s="236">
        <f>SUM(Q424:Q424)</f>
        <v>0</v>
      </c>
      <c r="R423" s="236"/>
      <c r="S423" s="236"/>
      <c r="T423" s="236"/>
      <c r="U423" s="236"/>
      <c r="V423" s="236">
        <f>SUM(V424:V424)</f>
        <v>1358.7</v>
      </c>
      <c r="W423" s="236"/>
      <c r="X423" s="236"/>
      <c r="AG423" t="s">
        <v>191</v>
      </c>
    </row>
    <row r="424" spans="1:60" outlineLevel="1" x14ac:dyDescent="0.2">
      <c r="A424" s="253">
        <v>138</v>
      </c>
      <c r="B424" s="254" t="s">
        <v>741</v>
      </c>
      <c r="C424" s="262" t="s">
        <v>742</v>
      </c>
      <c r="D424" s="255" t="s">
        <v>281</v>
      </c>
      <c r="E424" s="256">
        <v>1598.47219</v>
      </c>
      <c r="F424" s="257"/>
      <c r="G424" s="258">
        <f>ROUND(E424*F424,2)</f>
        <v>0</v>
      </c>
      <c r="H424" s="231"/>
      <c r="I424" s="230">
        <f>ROUND(E424*H424,2)</f>
        <v>0</v>
      </c>
      <c r="J424" s="231"/>
      <c r="K424" s="230">
        <f>ROUND(E424*J424,2)</f>
        <v>0</v>
      </c>
      <c r="L424" s="230">
        <v>15</v>
      </c>
      <c r="M424" s="230">
        <f>G424*(1+L424/100)</f>
        <v>0</v>
      </c>
      <c r="N424" s="230">
        <v>0</v>
      </c>
      <c r="O424" s="230">
        <f>ROUND(E424*N424,2)</f>
        <v>0</v>
      </c>
      <c r="P424" s="230">
        <v>0</v>
      </c>
      <c r="Q424" s="230">
        <f>ROUND(E424*P424,2)</f>
        <v>0</v>
      </c>
      <c r="R424" s="230"/>
      <c r="S424" s="230" t="s">
        <v>195</v>
      </c>
      <c r="T424" s="230" t="s">
        <v>195</v>
      </c>
      <c r="U424" s="230">
        <v>0.85</v>
      </c>
      <c r="V424" s="230">
        <f>ROUND(E424*U424,2)</f>
        <v>1358.7</v>
      </c>
      <c r="W424" s="230"/>
      <c r="X424" s="230" t="s">
        <v>743</v>
      </c>
      <c r="Y424" s="210"/>
      <c r="Z424" s="210"/>
      <c r="AA424" s="210"/>
      <c r="AB424" s="210"/>
      <c r="AC424" s="210"/>
      <c r="AD424" s="210"/>
      <c r="AE424" s="210"/>
      <c r="AF424" s="210"/>
      <c r="AG424" s="210" t="s">
        <v>744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">
      <c r="A425" s="237" t="s">
        <v>190</v>
      </c>
      <c r="B425" s="238" t="s">
        <v>110</v>
      </c>
      <c r="C425" s="261" t="s">
        <v>111</v>
      </c>
      <c r="D425" s="239"/>
      <c r="E425" s="240"/>
      <c r="F425" s="241"/>
      <c r="G425" s="242">
        <f>SUMIF(AG426:AG447,"&lt;&gt;NOR",G426:G447)</f>
        <v>0</v>
      </c>
      <c r="H425" s="236"/>
      <c r="I425" s="236">
        <f>SUM(I426:I447)</f>
        <v>0</v>
      </c>
      <c r="J425" s="236"/>
      <c r="K425" s="236">
        <f>SUM(K426:K447)</f>
        <v>0</v>
      </c>
      <c r="L425" s="236"/>
      <c r="M425" s="236">
        <f>SUM(M426:M447)</f>
        <v>0</v>
      </c>
      <c r="N425" s="236"/>
      <c r="O425" s="236">
        <f>SUM(O426:O447)</f>
        <v>2.1</v>
      </c>
      <c r="P425" s="236"/>
      <c r="Q425" s="236">
        <f>SUM(Q426:Q447)</f>
        <v>0</v>
      </c>
      <c r="R425" s="236"/>
      <c r="S425" s="236"/>
      <c r="T425" s="236"/>
      <c r="U425" s="236"/>
      <c r="V425" s="236">
        <f>SUM(V426:V447)</f>
        <v>299.45</v>
      </c>
      <c r="W425" s="236"/>
      <c r="X425" s="236"/>
      <c r="AG425" t="s">
        <v>191</v>
      </c>
    </row>
    <row r="426" spans="1:60" outlineLevel="1" x14ac:dyDescent="0.2">
      <c r="A426" s="247">
        <v>139</v>
      </c>
      <c r="B426" s="248" t="s">
        <v>745</v>
      </c>
      <c r="C426" s="263" t="s">
        <v>746</v>
      </c>
      <c r="D426" s="249" t="s">
        <v>264</v>
      </c>
      <c r="E426" s="250">
        <v>290.21800000000002</v>
      </c>
      <c r="F426" s="251"/>
      <c r="G426" s="252">
        <f>ROUND(E426*F426,2)</f>
        <v>0</v>
      </c>
      <c r="H426" s="231"/>
      <c r="I426" s="230">
        <f>ROUND(E426*H426,2)</f>
        <v>0</v>
      </c>
      <c r="J426" s="231"/>
      <c r="K426" s="230">
        <f>ROUND(E426*J426,2)</f>
        <v>0</v>
      </c>
      <c r="L426" s="230">
        <v>15</v>
      </c>
      <c r="M426" s="230">
        <f>G426*(1+L426/100)</f>
        <v>0</v>
      </c>
      <c r="N426" s="230">
        <v>1.3600000000000001E-3</v>
      </c>
      <c r="O426" s="230">
        <f>ROUND(E426*N426,2)</f>
        <v>0.39</v>
      </c>
      <c r="P426" s="230">
        <v>0</v>
      </c>
      <c r="Q426" s="230">
        <f>ROUND(E426*P426,2)</f>
        <v>0</v>
      </c>
      <c r="R426" s="230"/>
      <c r="S426" s="230" t="s">
        <v>195</v>
      </c>
      <c r="T426" s="230" t="s">
        <v>219</v>
      </c>
      <c r="U426" s="230">
        <v>0</v>
      </c>
      <c r="V426" s="230">
        <f>ROUND(E426*U426,2)</f>
        <v>0</v>
      </c>
      <c r="W426" s="230"/>
      <c r="X426" s="230" t="s">
        <v>404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747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27"/>
      <c r="B427" s="228"/>
      <c r="C427" s="264" t="s">
        <v>538</v>
      </c>
      <c r="D427" s="232"/>
      <c r="E427" s="233"/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214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27"/>
      <c r="B428" s="228"/>
      <c r="C428" s="264" t="s">
        <v>748</v>
      </c>
      <c r="D428" s="232"/>
      <c r="E428" s="233"/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214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27"/>
      <c r="B429" s="228"/>
      <c r="C429" s="264" t="s">
        <v>749</v>
      </c>
      <c r="D429" s="232"/>
      <c r="E429" s="233">
        <v>34.72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214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27"/>
      <c r="B430" s="228"/>
      <c r="C430" s="264" t="s">
        <v>750</v>
      </c>
      <c r="D430" s="232"/>
      <c r="E430" s="233">
        <v>19.059999999999999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214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27"/>
      <c r="B431" s="228"/>
      <c r="C431" s="264" t="s">
        <v>751</v>
      </c>
      <c r="D431" s="232"/>
      <c r="E431" s="233">
        <v>101.48399999999999</v>
      </c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214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27"/>
      <c r="B432" s="228"/>
      <c r="C432" s="264" t="s">
        <v>520</v>
      </c>
      <c r="D432" s="232"/>
      <c r="E432" s="233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214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27"/>
      <c r="B433" s="228"/>
      <c r="C433" s="264" t="s">
        <v>752</v>
      </c>
      <c r="D433" s="232"/>
      <c r="E433" s="233">
        <v>36.369999999999997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214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33.75" outlineLevel="1" x14ac:dyDescent="0.2">
      <c r="A434" s="227"/>
      <c r="B434" s="228"/>
      <c r="C434" s="264" t="s">
        <v>753</v>
      </c>
      <c r="D434" s="232"/>
      <c r="E434" s="233">
        <v>98.584000000000003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214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2.5" outlineLevel="1" x14ac:dyDescent="0.2">
      <c r="A435" s="247">
        <v>140</v>
      </c>
      <c r="B435" s="248" t="s">
        <v>754</v>
      </c>
      <c r="C435" s="263" t="s">
        <v>755</v>
      </c>
      <c r="D435" s="249" t="s">
        <v>264</v>
      </c>
      <c r="E435" s="250">
        <v>333.1671</v>
      </c>
      <c r="F435" s="251"/>
      <c r="G435" s="252">
        <f>ROUND(E435*F435,2)</f>
        <v>0</v>
      </c>
      <c r="H435" s="231"/>
      <c r="I435" s="230">
        <f>ROUND(E435*H435,2)</f>
        <v>0</v>
      </c>
      <c r="J435" s="231"/>
      <c r="K435" s="230">
        <f>ROUND(E435*J435,2)</f>
        <v>0</v>
      </c>
      <c r="L435" s="230">
        <v>15</v>
      </c>
      <c r="M435" s="230">
        <f>G435*(1+L435/100)</f>
        <v>0</v>
      </c>
      <c r="N435" s="230">
        <v>2.1199999999999999E-3</v>
      </c>
      <c r="O435" s="230">
        <f>ROUND(E435*N435,2)</f>
        <v>0.71</v>
      </c>
      <c r="P435" s="230">
        <v>0</v>
      </c>
      <c r="Q435" s="230">
        <f>ROUND(E435*P435,2)</f>
        <v>0</v>
      </c>
      <c r="R435" s="230"/>
      <c r="S435" s="230" t="s">
        <v>201</v>
      </c>
      <c r="T435" s="230" t="s">
        <v>196</v>
      </c>
      <c r="U435" s="230">
        <v>0</v>
      </c>
      <c r="V435" s="230">
        <f>ROUND(E435*U435,2)</f>
        <v>0</v>
      </c>
      <c r="W435" s="230"/>
      <c r="X435" s="230" t="s">
        <v>211</v>
      </c>
      <c r="Y435" s="210"/>
      <c r="Z435" s="210"/>
      <c r="AA435" s="210"/>
      <c r="AB435" s="210"/>
      <c r="AC435" s="210"/>
      <c r="AD435" s="210"/>
      <c r="AE435" s="210"/>
      <c r="AF435" s="210"/>
      <c r="AG435" s="210" t="s">
        <v>756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27"/>
      <c r="B436" s="228"/>
      <c r="C436" s="264" t="s">
        <v>757</v>
      </c>
      <c r="D436" s="232"/>
      <c r="E436" s="233">
        <v>333.17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214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1" x14ac:dyDescent="0.2">
      <c r="A437" s="247">
        <v>141</v>
      </c>
      <c r="B437" s="248" t="s">
        <v>758</v>
      </c>
      <c r="C437" s="263" t="s">
        <v>759</v>
      </c>
      <c r="D437" s="249" t="s">
        <v>264</v>
      </c>
      <c r="E437" s="250">
        <v>663.18520000000001</v>
      </c>
      <c r="F437" s="251"/>
      <c r="G437" s="252">
        <f>ROUND(E437*F437,2)</f>
        <v>0</v>
      </c>
      <c r="H437" s="231"/>
      <c r="I437" s="230">
        <f>ROUND(E437*H437,2)</f>
        <v>0</v>
      </c>
      <c r="J437" s="231"/>
      <c r="K437" s="230">
        <f>ROUND(E437*J437,2)</f>
        <v>0</v>
      </c>
      <c r="L437" s="230">
        <v>15</v>
      </c>
      <c r="M437" s="230">
        <f>G437*(1+L437/100)</f>
        <v>0</v>
      </c>
      <c r="N437" s="230">
        <v>3.2000000000000003E-4</v>
      </c>
      <c r="O437" s="230">
        <f>ROUND(E437*N437,2)</f>
        <v>0.21</v>
      </c>
      <c r="P437" s="230">
        <v>0</v>
      </c>
      <c r="Q437" s="230">
        <f>ROUND(E437*P437,2)</f>
        <v>0</v>
      </c>
      <c r="R437" s="230"/>
      <c r="S437" s="230" t="s">
        <v>248</v>
      </c>
      <c r="T437" s="230" t="s">
        <v>760</v>
      </c>
      <c r="U437" s="230">
        <v>0.09</v>
      </c>
      <c r="V437" s="230">
        <f>ROUND(E437*U437,2)</f>
        <v>59.69</v>
      </c>
      <c r="W437" s="230"/>
      <c r="X437" s="230" t="s">
        <v>211</v>
      </c>
      <c r="Y437" s="210"/>
      <c r="Z437" s="210"/>
      <c r="AA437" s="210"/>
      <c r="AB437" s="210"/>
      <c r="AC437" s="210"/>
      <c r="AD437" s="210"/>
      <c r="AE437" s="210"/>
      <c r="AF437" s="210"/>
      <c r="AG437" s="210" t="s">
        <v>756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27"/>
      <c r="B438" s="228"/>
      <c r="C438" s="264" t="s">
        <v>761</v>
      </c>
      <c r="D438" s="232"/>
      <c r="E438" s="233">
        <v>663.19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214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22.5" outlineLevel="1" x14ac:dyDescent="0.2">
      <c r="A439" s="247">
        <v>142</v>
      </c>
      <c r="B439" s="248" t="s">
        <v>762</v>
      </c>
      <c r="C439" s="263" t="s">
        <v>763</v>
      </c>
      <c r="D439" s="249" t="s">
        <v>264</v>
      </c>
      <c r="E439" s="250">
        <v>216.65799999999999</v>
      </c>
      <c r="F439" s="251"/>
      <c r="G439" s="252">
        <f>ROUND(E439*F439,2)</f>
        <v>0</v>
      </c>
      <c r="H439" s="231"/>
      <c r="I439" s="230">
        <f>ROUND(E439*H439,2)</f>
        <v>0</v>
      </c>
      <c r="J439" s="231"/>
      <c r="K439" s="230">
        <f>ROUND(E439*J439,2)</f>
        <v>0</v>
      </c>
      <c r="L439" s="230">
        <v>15</v>
      </c>
      <c r="M439" s="230">
        <f>G439*(1+L439/100)</f>
        <v>0</v>
      </c>
      <c r="N439" s="230">
        <v>4.8999999999999998E-4</v>
      </c>
      <c r="O439" s="230">
        <f>ROUND(E439*N439,2)</f>
        <v>0.11</v>
      </c>
      <c r="P439" s="230">
        <v>0</v>
      </c>
      <c r="Q439" s="230">
        <f>ROUND(E439*P439,2)</f>
        <v>0</v>
      </c>
      <c r="R439" s="230"/>
      <c r="S439" s="230" t="s">
        <v>248</v>
      </c>
      <c r="T439" s="230" t="s">
        <v>760</v>
      </c>
      <c r="U439" s="230">
        <v>0.16600000000000001</v>
      </c>
      <c r="V439" s="230">
        <f>ROUND(E439*U439,2)</f>
        <v>35.97</v>
      </c>
      <c r="W439" s="230"/>
      <c r="X439" s="230" t="s">
        <v>211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756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27"/>
      <c r="B440" s="228"/>
      <c r="C440" s="264" t="s">
        <v>764</v>
      </c>
      <c r="D440" s="232"/>
      <c r="E440" s="233">
        <v>196.26</v>
      </c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214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27"/>
      <c r="B441" s="228"/>
      <c r="C441" s="264" t="s">
        <v>765</v>
      </c>
      <c r="D441" s="232"/>
      <c r="E441" s="233">
        <v>20.399999999999999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214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ht="22.5" outlineLevel="1" x14ac:dyDescent="0.2">
      <c r="A442" s="247">
        <v>143</v>
      </c>
      <c r="B442" s="248" t="s">
        <v>766</v>
      </c>
      <c r="C442" s="263" t="s">
        <v>767</v>
      </c>
      <c r="D442" s="249" t="s">
        <v>264</v>
      </c>
      <c r="E442" s="250">
        <v>139.35900000000001</v>
      </c>
      <c r="F442" s="251"/>
      <c r="G442" s="252">
        <f>ROUND(E442*F442,2)</f>
        <v>0</v>
      </c>
      <c r="H442" s="231"/>
      <c r="I442" s="230">
        <f>ROUND(E442*H442,2)</f>
        <v>0</v>
      </c>
      <c r="J442" s="231"/>
      <c r="K442" s="230">
        <f>ROUND(E442*J442,2)</f>
        <v>0</v>
      </c>
      <c r="L442" s="230">
        <v>15</v>
      </c>
      <c r="M442" s="230">
        <f>G442*(1+L442/100)</f>
        <v>0</v>
      </c>
      <c r="N442" s="230">
        <v>2.3E-3</v>
      </c>
      <c r="O442" s="230">
        <f>ROUND(E442*N442,2)</f>
        <v>0.32</v>
      </c>
      <c r="P442" s="230">
        <v>0</v>
      </c>
      <c r="Q442" s="230">
        <f>ROUND(E442*P442,2)</f>
        <v>0</v>
      </c>
      <c r="R442" s="230"/>
      <c r="S442" s="230" t="s">
        <v>195</v>
      </c>
      <c r="T442" s="230" t="s">
        <v>219</v>
      </c>
      <c r="U442" s="230">
        <v>0.82162000000000002</v>
      </c>
      <c r="V442" s="230">
        <f>ROUND(E442*U442,2)</f>
        <v>114.5</v>
      </c>
      <c r="W442" s="230"/>
      <c r="X442" s="230" t="s">
        <v>404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768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27"/>
      <c r="B443" s="228"/>
      <c r="C443" s="264" t="s">
        <v>769</v>
      </c>
      <c r="D443" s="232"/>
      <c r="E443" s="233">
        <v>139.36000000000001</v>
      </c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214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22.5" outlineLevel="1" x14ac:dyDescent="0.2">
      <c r="A444" s="247">
        <v>144</v>
      </c>
      <c r="B444" s="248" t="s">
        <v>766</v>
      </c>
      <c r="C444" s="263" t="s">
        <v>770</v>
      </c>
      <c r="D444" s="249" t="s">
        <v>264</v>
      </c>
      <c r="E444" s="250">
        <v>108.479</v>
      </c>
      <c r="F444" s="251"/>
      <c r="G444" s="252">
        <f>ROUND(E444*F444,2)</f>
        <v>0</v>
      </c>
      <c r="H444" s="231"/>
      <c r="I444" s="230">
        <f>ROUND(E444*H444,2)</f>
        <v>0</v>
      </c>
      <c r="J444" s="231"/>
      <c r="K444" s="230">
        <f>ROUND(E444*J444,2)</f>
        <v>0</v>
      </c>
      <c r="L444" s="230">
        <v>15</v>
      </c>
      <c r="M444" s="230">
        <f>G444*(1+L444/100)</f>
        <v>0</v>
      </c>
      <c r="N444" s="230">
        <v>3.2799999999999999E-3</v>
      </c>
      <c r="O444" s="230">
        <f>ROUND(E444*N444,2)</f>
        <v>0.36</v>
      </c>
      <c r="P444" s="230">
        <v>0</v>
      </c>
      <c r="Q444" s="230">
        <f>ROUND(E444*P444,2)</f>
        <v>0</v>
      </c>
      <c r="R444" s="230"/>
      <c r="S444" s="230" t="s">
        <v>195</v>
      </c>
      <c r="T444" s="230" t="s">
        <v>219</v>
      </c>
      <c r="U444" s="230">
        <v>0.82313999999999998</v>
      </c>
      <c r="V444" s="230">
        <f>ROUND(E444*U444,2)</f>
        <v>89.29</v>
      </c>
      <c r="W444" s="230"/>
      <c r="X444" s="230" t="s">
        <v>404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768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27"/>
      <c r="B445" s="228"/>
      <c r="C445" s="264" t="s">
        <v>771</v>
      </c>
      <c r="D445" s="232"/>
      <c r="E445" s="233">
        <v>98.28</v>
      </c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214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27"/>
      <c r="B446" s="228"/>
      <c r="C446" s="264" t="s">
        <v>772</v>
      </c>
      <c r="D446" s="232"/>
      <c r="E446" s="233">
        <v>10.199999999999999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214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27">
        <v>145</v>
      </c>
      <c r="B447" s="228" t="s">
        <v>773</v>
      </c>
      <c r="C447" s="266" t="s">
        <v>774</v>
      </c>
      <c r="D447" s="229" t="s">
        <v>0</v>
      </c>
      <c r="E447" s="259"/>
      <c r="F447" s="231"/>
      <c r="G447" s="230">
        <f>ROUND(E447*F447,2)</f>
        <v>0</v>
      </c>
      <c r="H447" s="231"/>
      <c r="I447" s="230">
        <f>ROUND(E447*H447,2)</f>
        <v>0</v>
      </c>
      <c r="J447" s="231"/>
      <c r="K447" s="230">
        <f>ROUND(E447*J447,2)</f>
        <v>0</v>
      </c>
      <c r="L447" s="230">
        <v>15</v>
      </c>
      <c r="M447" s="230">
        <f>G447*(1+L447/100)</f>
        <v>0</v>
      </c>
      <c r="N447" s="230">
        <v>0</v>
      </c>
      <c r="O447" s="230">
        <f>ROUND(E447*N447,2)</f>
        <v>0</v>
      </c>
      <c r="P447" s="230">
        <v>0</v>
      </c>
      <c r="Q447" s="230">
        <f>ROUND(E447*P447,2)</f>
        <v>0</v>
      </c>
      <c r="R447" s="230"/>
      <c r="S447" s="230" t="s">
        <v>195</v>
      </c>
      <c r="T447" s="230" t="s">
        <v>195</v>
      </c>
      <c r="U447" s="230">
        <v>0</v>
      </c>
      <c r="V447" s="230">
        <f>ROUND(E447*U447,2)</f>
        <v>0</v>
      </c>
      <c r="W447" s="230"/>
      <c r="X447" s="230" t="s">
        <v>743</v>
      </c>
      <c r="Y447" s="210"/>
      <c r="Z447" s="210"/>
      <c r="AA447" s="210"/>
      <c r="AB447" s="210"/>
      <c r="AC447" s="210"/>
      <c r="AD447" s="210"/>
      <c r="AE447" s="210"/>
      <c r="AF447" s="210"/>
      <c r="AG447" s="210" t="s">
        <v>744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x14ac:dyDescent="0.2">
      <c r="A448" s="237" t="s">
        <v>190</v>
      </c>
      <c r="B448" s="238" t="s">
        <v>112</v>
      </c>
      <c r="C448" s="261" t="s">
        <v>113</v>
      </c>
      <c r="D448" s="239"/>
      <c r="E448" s="240"/>
      <c r="F448" s="241"/>
      <c r="G448" s="242">
        <f>SUMIF(AG449:AG476,"&lt;&gt;NOR",G449:G476)</f>
        <v>0</v>
      </c>
      <c r="H448" s="236"/>
      <c r="I448" s="236">
        <f>SUM(I449:I476)</f>
        <v>0</v>
      </c>
      <c r="J448" s="236"/>
      <c r="K448" s="236">
        <f>SUM(K449:K476)</f>
        <v>0</v>
      </c>
      <c r="L448" s="236"/>
      <c r="M448" s="236">
        <f>SUM(M449:M476)</f>
        <v>0</v>
      </c>
      <c r="N448" s="236"/>
      <c r="O448" s="236">
        <f>SUM(O449:O476)</f>
        <v>11.740000000000002</v>
      </c>
      <c r="P448" s="236"/>
      <c r="Q448" s="236">
        <f>SUM(Q449:Q476)</f>
        <v>0</v>
      </c>
      <c r="R448" s="236"/>
      <c r="S448" s="236"/>
      <c r="T448" s="236"/>
      <c r="U448" s="236"/>
      <c r="V448" s="236">
        <f>SUM(V449:V476)</f>
        <v>144.9</v>
      </c>
      <c r="W448" s="236"/>
      <c r="X448" s="236"/>
      <c r="AG448" t="s">
        <v>191</v>
      </c>
    </row>
    <row r="449" spans="1:60" outlineLevel="1" x14ac:dyDescent="0.2">
      <c r="A449" s="253">
        <v>146</v>
      </c>
      <c r="B449" s="254" t="s">
        <v>775</v>
      </c>
      <c r="C449" s="262" t="s">
        <v>776</v>
      </c>
      <c r="D449" s="255" t="s">
        <v>210</v>
      </c>
      <c r="E449" s="256">
        <v>6.52</v>
      </c>
      <c r="F449" s="257"/>
      <c r="G449" s="258">
        <f>ROUND(E449*F449,2)</f>
        <v>0</v>
      </c>
      <c r="H449" s="231"/>
      <c r="I449" s="230">
        <f>ROUND(E449*H449,2)</f>
        <v>0</v>
      </c>
      <c r="J449" s="231"/>
      <c r="K449" s="230">
        <f>ROUND(E449*J449,2)</f>
        <v>0</v>
      </c>
      <c r="L449" s="230">
        <v>15</v>
      </c>
      <c r="M449" s="230">
        <f>G449*(1+L449/100)</f>
        <v>0</v>
      </c>
      <c r="N449" s="230">
        <v>0</v>
      </c>
      <c r="O449" s="230">
        <f>ROUND(E449*N449,2)</f>
        <v>0</v>
      </c>
      <c r="P449" s="230">
        <v>0</v>
      </c>
      <c r="Q449" s="230">
        <f>ROUND(E449*P449,2)</f>
        <v>0</v>
      </c>
      <c r="R449" s="230"/>
      <c r="S449" s="230" t="s">
        <v>195</v>
      </c>
      <c r="T449" s="230" t="s">
        <v>195</v>
      </c>
      <c r="U449" s="230">
        <v>3.1E-2</v>
      </c>
      <c r="V449" s="230">
        <f>ROUND(E449*U449,2)</f>
        <v>0.2</v>
      </c>
      <c r="W449" s="230"/>
      <c r="X449" s="230" t="s">
        <v>211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756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ht="22.5" outlineLevel="1" x14ac:dyDescent="0.2">
      <c r="A450" s="247">
        <v>147</v>
      </c>
      <c r="B450" s="248" t="s">
        <v>777</v>
      </c>
      <c r="C450" s="263" t="s">
        <v>778</v>
      </c>
      <c r="D450" s="249" t="s">
        <v>264</v>
      </c>
      <c r="E450" s="250">
        <v>106.03344</v>
      </c>
      <c r="F450" s="251"/>
      <c r="G450" s="252">
        <f>ROUND(E450*F450,2)</f>
        <v>0</v>
      </c>
      <c r="H450" s="231"/>
      <c r="I450" s="230">
        <f>ROUND(E450*H450,2)</f>
        <v>0</v>
      </c>
      <c r="J450" s="231"/>
      <c r="K450" s="230">
        <f>ROUND(E450*J450,2)</f>
        <v>0</v>
      </c>
      <c r="L450" s="230">
        <v>15</v>
      </c>
      <c r="M450" s="230">
        <f>G450*(1+L450/100)</f>
        <v>0</v>
      </c>
      <c r="N450" s="230">
        <v>2.8400000000000001E-3</v>
      </c>
      <c r="O450" s="230">
        <f>ROUND(E450*N450,2)</f>
        <v>0.3</v>
      </c>
      <c r="P450" s="230">
        <v>0</v>
      </c>
      <c r="Q450" s="230">
        <f>ROUND(E450*P450,2)</f>
        <v>0</v>
      </c>
      <c r="R450" s="230"/>
      <c r="S450" s="230" t="s">
        <v>779</v>
      </c>
      <c r="T450" s="230" t="s">
        <v>779</v>
      </c>
      <c r="U450" s="230">
        <v>0.58499999999999996</v>
      </c>
      <c r="V450" s="230">
        <f>ROUND(E450*U450,2)</f>
        <v>62.03</v>
      </c>
      <c r="W450" s="230"/>
      <c r="X450" s="230" t="s">
        <v>211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756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27"/>
      <c r="B451" s="228"/>
      <c r="C451" s="264" t="s">
        <v>780</v>
      </c>
      <c r="D451" s="232"/>
      <c r="E451" s="233">
        <v>71.243039999999993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214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27"/>
      <c r="B452" s="228"/>
      <c r="C452" s="264" t="s">
        <v>781</v>
      </c>
      <c r="D452" s="232"/>
      <c r="E452" s="233">
        <v>34.790399999999998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214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2.5" outlineLevel="1" x14ac:dyDescent="0.2">
      <c r="A453" s="247">
        <v>148</v>
      </c>
      <c r="B453" s="248" t="s">
        <v>782</v>
      </c>
      <c r="C453" s="263" t="s">
        <v>783</v>
      </c>
      <c r="D453" s="249" t="s">
        <v>264</v>
      </c>
      <c r="E453" s="250">
        <v>65.35181</v>
      </c>
      <c r="F453" s="251"/>
      <c r="G453" s="252">
        <f>ROUND(E453*F453,2)</f>
        <v>0</v>
      </c>
      <c r="H453" s="231"/>
      <c r="I453" s="230">
        <f>ROUND(E453*H453,2)</f>
        <v>0</v>
      </c>
      <c r="J453" s="231"/>
      <c r="K453" s="230">
        <f>ROUND(E453*J453,2)</f>
        <v>0</v>
      </c>
      <c r="L453" s="230">
        <v>15</v>
      </c>
      <c r="M453" s="230">
        <f>G453*(1+L453/100)</f>
        <v>0</v>
      </c>
      <c r="N453" s="230">
        <v>2.9099999999999998E-3</v>
      </c>
      <c r="O453" s="230">
        <f>ROUND(E453*N453,2)</f>
        <v>0.19</v>
      </c>
      <c r="P453" s="230">
        <v>0</v>
      </c>
      <c r="Q453" s="230">
        <f>ROUND(E453*P453,2)</f>
        <v>0</v>
      </c>
      <c r="R453" s="230"/>
      <c r="S453" s="230" t="s">
        <v>201</v>
      </c>
      <c r="T453" s="230" t="s">
        <v>196</v>
      </c>
      <c r="U453" s="230">
        <v>0</v>
      </c>
      <c r="V453" s="230">
        <f>ROUND(E453*U453,2)</f>
        <v>0</v>
      </c>
      <c r="W453" s="230"/>
      <c r="X453" s="230" t="s">
        <v>211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756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27"/>
      <c r="B454" s="228"/>
      <c r="C454" s="264" t="s">
        <v>784</v>
      </c>
      <c r="D454" s="232"/>
      <c r="E454" s="233">
        <v>65.35181</v>
      </c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214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47">
        <v>149</v>
      </c>
      <c r="B455" s="248" t="s">
        <v>785</v>
      </c>
      <c r="C455" s="263" t="s">
        <v>786</v>
      </c>
      <c r="D455" s="249" t="s">
        <v>317</v>
      </c>
      <c r="E455" s="250">
        <v>37.14</v>
      </c>
      <c r="F455" s="251"/>
      <c r="G455" s="252">
        <f>ROUND(E455*F455,2)</f>
        <v>0</v>
      </c>
      <c r="H455" s="231"/>
      <c r="I455" s="230">
        <f>ROUND(E455*H455,2)</f>
        <v>0</v>
      </c>
      <c r="J455" s="231"/>
      <c r="K455" s="230">
        <f>ROUND(E455*J455,2)</f>
        <v>0</v>
      </c>
      <c r="L455" s="230">
        <v>15</v>
      </c>
      <c r="M455" s="230">
        <f>G455*(1+L455/100)</f>
        <v>0</v>
      </c>
      <c r="N455" s="230">
        <v>7.6000000000000004E-4</v>
      </c>
      <c r="O455" s="230">
        <f>ROUND(E455*N455,2)</f>
        <v>0.03</v>
      </c>
      <c r="P455" s="230">
        <v>0</v>
      </c>
      <c r="Q455" s="230">
        <f>ROUND(E455*P455,2)</f>
        <v>0</v>
      </c>
      <c r="R455" s="230"/>
      <c r="S455" s="230" t="s">
        <v>195</v>
      </c>
      <c r="T455" s="230" t="s">
        <v>195</v>
      </c>
      <c r="U455" s="230">
        <v>0.19</v>
      </c>
      <c r="V455" s="230">
        <f>ROUND(E455*U455,2)</f>
        <v>7.06</v>
      </c>
      <c r="W455" s="230"/>
      <c r="X455" s="230" t="s">
        <v>211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304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27"/>
      <c r="B456" s="228"/>
      <c r="C456" s="264" t="s">
        <v>787</v>
      </c>
      <c r="D456" s="232"/>
      <c r="E456" s="233">
        <v>37.14</v>
      </c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214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1" x14ac:dyDescent="0.2">
      <c r="A457" s="253">
        <v>150</v>
      </c>
      <c r="B457" s="254" t="s">
        <v>788</v>
      </c>
      <c r="C457" s="262" t="s">
        <v>789</v>
      </c>
      <c r="D457" s="255" t="s">
        <v>317</v>
      </c>
      <c r="E457" s="256">
        <v>37.14</v>
      </c>
      <c r="F457" s="257"/>
      <c r="G457" s="258">
        <f>ROUND(E457*F457,2)</f>
        <v>0</v>
      </c>
      <c r="H457" s="231"/>
      <c r="I457" s="230">
        <f>ROUND(E457*H457,2)</f>
        <v>0</v>
      </c>
      <c r="J457" s="231"/>
      <c r="K457" s="230">
        <f>ROUND(E457*J457,2)</f>
        <v>0</v>
      </c>
      <c r="L457" s="230">
        <v>15</v>
      </c>
      <c r="M457" s="230">
        <f>G457*(1+L457/100)</f>
        <v>0</v>
      </c>
      <c r="N457" s="230">
        <v>7.6000000000000004E-4</v>
      </c>
      <c r="O457" s="230">
        <f>ROUND(E457*N457,2)</f>
        <v>0.03</v>
      </c>
      <c r="P457" s="230">
        <v>0</v>
      </c>
      <c r="Q457" s="230">
        <f>ROUND(E457*P457,2)</f>
        <v>0</v>
      </c>
      <c r="R457" s="230"/>
      <c r="S457" s="230" t="s">
        <v>195</v>
      </c>
      <c r="T457" s="230" t="s">
        <v>195</v>
      </c>
      <c r="U457" s="230">
        <v>0.19</v>
      </c>
      <c r="V457" s="230">
        <f>ROUND(E457*U457,2)</f>
        <v>7.06</v>
      </c>
      <c r="W457" s="230"/>
      <c r="X457" s="230" t="s">
        <v>211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304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2.5" outlineLevel="1" x14ac:dyDescent="0.2">
      <c r="A458" s="247">
        <v>151</v>
      </c>
      <c r="B458" s="248" t="s">
        <v>790</v>
      </c>
      <c r="C458" s="263" t="s">
        <v>791</v>
      </c>
      <c r="D458" s="249" t="s">
        <v>317</v>
      </c>
      <c r="E458" s="250">
        <v>8.5</v>
      </c>
      <c r="F458" s="251"/>
      <c r="G458" s="252">
        <f>ROUND(E458*F458,2)</f>
        <v>0</v>
      </c>
      <c r="H458" s="231"/>
      <c r="I458" s="230">
        <f>ROUND(E458*H458,2)</f>
        <v>0</v>
      </c>
      <c r="J458" s="231"/>
      <c r="K458" s="230">
        <f>ROUND(E458*J458,2)</f>
        <v>0</v>
      </c>
      <c r="L458" s="230">
        <v>15</v>
      </c>
      <c r="M458" s="230">
        <f>G458*(1+L458/100)</f>
        <v>0</v>
      </c>
      <c r="N458" s="230">
        <v>5.8E-4</v>
      </c>
      <c r="O458" s="230">
        <f>ROUND(E458*N458,2)</f>
        <v>0</v>
      </c>
      <c r="P458" s="230">
        <v>0</v>
      </c>
      <c r="Q458" s="230">
        <f>ROUND(E458*P458,2)</f>
        <v>0</v>
      </c>
      <c r="R458" s="230"/>
      <c r="S458" s="230" t="s">
        <v>195</v>
      </c>
      <c r="T458" s="230" t="s">
        <v>195</v>
      </c>
      <c r="U458" s="230">
        <v>0.19</v>
      </c>
      <c r="V458" s="230">
        <f>ROUND(E458*U458,2)</f>
        <v>1.62</v>
      </c>
      <c r="W458" s="230"/>
      <c r="X458" s="230" t="s">
        <v>211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304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27"/>
      <c r="B459" s="228"/>
      <c r="C459" s="264" t="s">
        <v>792</v>
      </c>
      <c r="D459" s="232"/>
      <c r="E459" s="233">
        <v>8.5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214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53">
        <v>152</v>
      </c>
      <c r="B460" s="254" t="s">
        <v>793</v>
      </c>
      <c r="C460" s="262" t="s">
        <v>794</v>
      </c>
      <c r="D460" s="255" t="s">
        <v>317</v>
      </c>
      <c r="E460" s="256">
        <v>8.5</v>
      </c>
      <c r="F460" s="257"/>
      <c r="G460" s="258">
        <f>ROUND(E460*F460,2)</f>
        <v>0</v>
      </c>
      <c r="H460" s="231"/>
      <c r="I460" s="230">
        <f>ROUND(E460*H460,2)</f>
        <v>0</v>
      </c>
      <c r="J460" s="231"/>
      <c r="K460" s="230">
        <f>ROUND(E460*J460,2)</f>
        <v>0</v>
      </c>
      <c r="L460" s="230">
        <v>15</v>
      </c>
      <c r="M460" s="230">
        <f>G460*(1+L460/100)</f>
        <v>0</v>
      </c>
      <c r="N460" s="230">
        <v>1.8400000000000001E-3</v>
      </c>
      <c r="O460" s="230">
        <f>ROUND(E460*N460,2)</f>
        <v>0.02</v>
      </c>
      <c r="P460" s="230">
        <v>0</v>
      </c>
      <c r="Q460" s="230">
        <f>ROUND(E460*P460,2)</f>
        <v>0</v>
      </c>
      <c r="R460" s="230"/>
      <c r="S460" s="230" t="s">
        <v>195</v>
      </c>
      <c r="T460" s="230" t="s">
        <v>195</v>
      </c>
      <c r="U460" s="230">
        <v>0.25</v>
      </c>
      <c r="V460" s="230">
        <f>ROUND(E460*U460,2)</f>
        <v>2.13</v>
      </c>
      <c r="W460" s="230"/>
      <c r="X460" s="230" t="s">
        <v>211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304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22.5" outlineLevel="1" x14ac:dyDescent="0.2">
      <c r="A461" s="247">
        <v>153</v>
      </c>
      <c r="B461" s="248" t="s">
        <v>795</v>
      </c>
      <c r="C461" s="263" t="s">
        <v>796</v>
      </c>
      <c r="D461" s="249" t="s">
        <v>264</v>
      </c>
      <c r="E461" s="250">
        <v>196.32</v>
      </c>
      <c r="F461" s="251"/>
      <c r="G461" s="252">
        <f>ROUND(E461*F461,2)</f>
        <v>0</v>
      </c>
      <c r="H461" s="231"/>
      <c r="I461" s="230">
        <f>ROUND(E461*H461,2)</f>
        <v>0</v>
      </c>
      <c r="J461" s="231"/>
      <c r="K461" s="230">
        <f>ROUND(E461*J461,2)</f>
        <v>0</v>
      </c>
      <c r="L461" s="230">
        <v>15</v>
      </c>
      <c r="M461" s="230">
        <f>G461*(1+L461/100)</f>
        <v>0</v>
      </c>
      <c r="N461" s="230">
        <v>3.2000000000000003E-4</v>
      </c>
      <c r="O461" s="230">
        <f>ROUND(E461*N461,2)</f>
        <v>0.06</v>
      </c>
      <c r="P461" s="230">
        <v>0</v>
      </c>
      <c r="Q461" s="230">
        <f>ROUND(E461*P461,2)</f>
        <v>0</v>
      </c>
      <c r="R461" s="230"/>
      <c r="S461" s="230" t="s">
        <v>248</v>
      </c>
      <c r="T461" s="230" t="s">
        <v>760</v>
      </c>
      <c r="U461" s="230">
        <v>0.1</v>
      </c>
      <c r="V461" s="230">
        <f>ROUND(E461*U461,2)</f>
        <v>19.63</v>
      </c>
      <c r="W461" s="230"/>
      <c r="X461" s="230" t="s">
        <v>211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756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27"/>
      <c r="B462" s="228"/>
      <c r="C462" s="264" t="s">
        <v>797</v>
      </c>
      <c r="D462" s="232"/>
      <c r="E462" s="233"/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214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27"/>
      <c r="B463" s="228"/>
      <c r="C463" s="264" t="s">
        <v>798</v>
      </c>
      <c r="D463" s="232"/>
      <c r="E463" s="233">
        <v>69.17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214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27"/>
      <c r="B464" s="228"/>
      <c r="C464" s="264" t="s">
        <v>799</v>
      </c>
      <c r="D464" s="232"/>
      <c r="E464" s="233">
        <v>28.99</v>
      </c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214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27"/>
      <c r="B465" s="228"/>
      <c r="C465" s="265" t="s">
        <v>508</v>
      </c>
      <c r="D465" s="234"/>
      <c r="E465" s="235">
        <v>98.16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214</v>
      </c>
      <c r="AH465" s="210">
        <v>1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27"/>
      <c r="B466" s="228"/>
      <c r="C466" s="264" t="s">
        <v>800</v>
      </c>
      <c r="D466" s="232"/>
      <c r="E466" s="233">
        <v>98.16</v>
      </c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214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22.5" outlineLevel="1" x14ac:dyDescent="0.2">
      <c r="A467" s="247">
        <v>154</v>
      </c>
      <c r="B467" s="248" t="s">
        <v>801</v>
      </c>
      <c r="C467" s="263" t="s">
        <v>802</v>
      </c>
      <c r="D467" s="249" t="s">
        <v>264</v>
      </c>
      <c r="E467" s="250">
        <v>65.351799999999997</v>
      </c>
      <c r="F467" s="251"/>
      <c r="G467" s="252">
        <f>ROUND(E467*F467,2)</f>
        <v>0</v>
      </c>
      <c r="H467" s="231"/>
      <c r="I467" s="230">
        <f>ROUND(E467*H467,2)</f>
        <v>0</v>
      </c>
      <c r="J467" s="231"/>
      <c r="K467" s="230">
        <f>ROUND(E467*J467,2)</f>
        <v>0</v>
      </c>
      <c r="L467" s="230">
        <v>15</v>
      </c>
      <c r="M467" s="230">
        <f>G467*(1+L467/100)</f>
        <v>0</v>
      </c>
      <c r="N467" s="230">
        <v>3.2000000000000003E-4</v>
      </c>
      <c r="O467" s="230">
        <f>ROUND(E467*N467,2)</f>
        <v>0.02</v>
      </c>
      <c r="P467" s="230">
        <v>0</v>
      </c>
      <c r="Q467" s="230">
        <f>ROUND(E467*P467,2)</f>
        <v>0</v>
      </c>
      <c r="R467" s="230"/>
      <c r="S467" s="230" t="s">
        <v>201</v>
      </c>
      <c r="T467" s="230" t="s">
        <v>196</v>
      </c>
      <c r="U467" s="230">
        <v>0</v>
      </c>
      <c r="V467" s="230">
        <f>ROUND(E467*U467,2)</f>
        <v>0</v>
      </c>
      <c r="W467" s="230"/>
      <c r="X467" s="230" t="s">
        <v>211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756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27"/>
      <c r="B468" s="228"/>
      <c r="C468" s="264" t="s">
        <v>803</v>
      </c>
      <c r="D468" s="232"/>
      <c r="E468" s="233">
        <v>65.349999999999994</v>
      </c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214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1" x14ac:dyDescent="0.2">
      <c r="A469" s="247">
        <v>155</v>
      </c>
      <c r="B469" s="248" t="s">
        <v>804</v>
      </c>
      <c r="C469" s="263" t="s">
        <v>805</v>
      </c>
      <c r="D469" s="249" t="s">
        <v>264</v>
      </c>
      <c r="E469" s="250">
        <v>110.0436</v>
      </c>
      <c r="F469" s="251"/>
      <c r="G469" s="252">
        <f>ROUND(E469*F469,2)</f>
        <v>0</v>
      </c>
      <c r="H469" s="231"/>
      <c r="I469" s="230">
        <f>ROUND(E469*H469,2)</f>
        <v>0</v>
      </c>
      <c r="J469" s="231"/>
      <c r="K469" s="230">
        <f>ROUND(E469*J469,2)</f>
        <v>0</v>
      </c>
      <c r="L469" s="230">
        <v>15</v>
      </c>
      <c r="M469" s="230">
        <f>G469*(1+L469/100)</f>
        <v>0</v>
      </c>
      <c r="N469" s="230">
        <v>3.3E-4</v>
      </c>
      <c r="O469" s="230">
        <f>ROUND(E469*N469,2)</f>
        <v>0.04</v>
      </c>
      <c r="P469" s="230">
        <v>0</v>
      </c>
      <c r="Q469" s="230">
        <f>ROUND(E469*P469,2)</f>
        <v>0</v>
      </c>
      <c r="R469" s="230"/>
      <c r="S469" s="230" t="s">
        <v>195</v>
      </c>
      <c r="T469" s="230" t="s">
        <v>195</v>
      </c>
      <c r="U469" s="230">
        <v>2.75E-2</v>
      </c>
      <c r="V469" s="230">
        <f>ROUND(E469*U469,2)</f>
        <v>3.03</v>
      </c>
      <c r="W469" s="230"/>
      <c r="X469" s="230" t="s">
        <v>211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756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27"/>
      <c r="B470" s="228"/>
      <c r="C470" s="264" t="s">
        <v>806</v>
      </c>
      <c r="D470" s="232"/>
      <c r="E470" s="233">
        <v>69.27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214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27"/>
      <c r="B471" s="228"/>
      <c r="C471" s="264" t="s">
        <v>807</v>
      </c>
      <c r="D471" s="232"/>
      <c r="E471" s="233">
        <v>40.770000000000003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214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2.5" outlineLevel="1" x14ac:dyDescent="0.2">
      <c r="A472" s="253">
        <v>156</v>
      </c>
      <c r="B472" s="254" t="s">
        <v>808</v>
      </c>
      <c r="C472" s="262" t="s">
        <v>809</v>
      </c>
      <c r="D472" s="255" t="s">
        <v>264</v>
      </c>
      <c r="E472" s="256">
        <v>110.43600000000001</v>
      </c>
      <c r="F472" s="257"/>
      <c r="G472" s="258">
        <f>ROUND(E472*F472,2)</f>
        <v>0</v>
      </c>
      <c r="H472" s="231"/>
      <c r="I472" s="230">
        <f>ROUND(E472*H472,2)</f>
        <v>0</v>
      </c>
      <c r="J472" s="231"/>
      <c r="K472" s="230">
        <f>ROUND(E472*J472,2)</f>
        <v>0</v>
      </c>
      <c r="L472" s="230">
        <v>15</v>
      </c>
      <c r="M472" s="230">
        <f>G472*(1+L472/100)</f>
        <v>0</v>
      </c>
      <c r="N472" s="230">
        <v>4.8799999999999998E-3</v>
      </c>
      <c r="O472" s="230">
        <f>ROUND(E472*N472,2)</f>
        <v>0.54</v>
      </c>
      <c r="P472" s="230">
        <v>0</v>
      </c>
      <c r="Q472" s="230">
        <f>ROUND(E472*P472,2)</f>
        <v>0</v>
      </c>
      <c r="R472" s="230"/>
      <c r="S472" s="230" t="s">
        <v>195</v>
      </c>
      <c r="T472" s="230" t="s">
        <v>195</v>
      </c>
      <c r="U472" s="230">
        <v>0.21</v>
      </c>
      <c r="V472" s="230">
        <f>ROUND(E472*U472,2)</f>
        <v>23.19</v>
      </c>
      <c r="W472" s="230"/>
      <c r="X472" s="230" t="s">
        <v>211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756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53">
        <v>157</v>
      </c>
      <c r="B473" s="254" t="s">
        <v>810</v>
      </c>
      <c r="C473" s="262" t="s">
        <v>811</v>
      </c>
      <c r="D473" s="255" t="s">
        <v>264</v>
      </c>
      <c r="E473" s="256">
        <v>65.349999999999994</v>
      </c>
      <c r="F473" s="257"/>
      <c r="G473" s="258">
        <f>ROUND(E473*F473,2)</f>
        <v>0</v>
      </c>
      <c r="H473" s="231"/>
      <c r="I473" s="230">
        <f>ROUND(E473*H473,2)</f>
        <v>0</v>
      </c>
      <c r="J473" s="231"/>
      <c r="K473" s="230">
        <f>ROUND(E473*J473,2)</f>
        <v>0</v>
      </c>
      <c r="L473" s="230">
        <v>15</v>
      </c>
      <c r="M473" s="230">
        <f>G473*(1+L473/100)</f>
        <v>0</v>
      </c>
      <c r="N473" s="230">
        <v>7.1000000000000002E-4</v>
      </c>
      <c r="O473" s="230">
        <f>ROUND(E473*N473,2)</f>
        <v>0.05</v>
      </c>
      <c r="P473" s="230">
        <v>0</v>
      </c>
      <c r="Q473" s="230">
        <f>ROUND(E473*P473,2)</f>
        <v>0</v>
      </c>
      <c r="R473" s="230"/>
      <c r="S473" s="230" t="s">
        <v>195</v>
      </c>
      <c r="T473" s="230" t="s">
        <v>195</v>
      </c>
      <c r="U473" s="230">
        <v>0.28999999999999998</v>
      </c>
      <c r="V473" s="230">
        <f>ROUND(E473*U473,2)</f>
        <v>18.95</v>
      </c>
      <c r="W473" s="230"/>
      <c r="X473" s="230" t="s">
        <v>211</v>
      </c>
      <c r="Y473" s="210"/>
      <c r="Z473" s="210"/>
      <c r="AA473" s="210"/>
      <c r="AB473" s="210"/>
      <c r="AC473" s="210"/>
      <c r="AD473" s="210"/>
      <c r="AE473" s="210"/>
      <c r="AF473" s="210"/>
      <c r="AG473" s="210" t="s">
        <v>756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47">
        <v>158</v>
      </c>
      <c r="B474" s="248" t="s">
        <v>812</v>
      </c>
      <c r="C474" s="263" t="s">
        <v>813</v>
      </c>
      <c r="D474" s="249" t="s">
        <v>210</v>
      </c>
      <c r="E474" s="250">
        <v>6.5350000000000001</v>
      </c>
      <c r="F474" s="251"/>
      <c r="G474" s="252">
        <f>ROUND(E474*F474,2)</f>
        <v>0</v>
      </c>
      <c r="H474" s="231"/>
      <c r="I474" s="230">
        <f>ROUND(E474*H474,2)</f>
        <v>0</v>
      </c>
      <c r="J474" s="231"/>
      <c r="K474" s="230">
        <f>ROUND(E474*J474,2)</f>
        <v>0</v>
      </c>
      <c r="L474" s="230">
        <v>15</v>
      </c>
      <c r="M474" s="230">
        <f>G474*(1+L474/100)</f>
        <v>0</v>
      </c>
      <c r="N474" s="230">
        <v>1.6</v>
      </c>
      <c r="O474" s="230">
        <f>ROUND(E474*N474,2)</f>
        <v>10.46</v>
      </c>
      <c r="P474" s="230">
        <v>0</v>
      </c>
      <c r="Q474" s="230">
        <f>ROUND(E474*P474,2)</f>
        <v>0</v>
      </c>
      <c r="R474" s="230"/>
      <c r="S474" s="230" t="s">
        <v>201</v>
      </c>
      <c r="T474" s="230" t="s">
        <v>196</v>
      </c>
      <c r="U474" s="230">
        <v>0</v>
      </c>
      <c r="V474" s="230">
        <f>ROUND(E474*U474,2)</f>
        <v>0</v>
      </c>
      <c r="W474" s="230"/>
      <c r="X474" s="230" t="s">
        <v>318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814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27"/>
      <c r="B475" s="228"/>
      <c r="C475" s="264" t="s">
        <v>815</v>
      </c>
      <c r="D475" s="232"/>
      <c r="E475" s="233">
        <v>6.54</v>
      </c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214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27">
        <v>159</v>
      </c>
      <c r="B476" s="228" t="s">
        <v>816</v>
      </c>
      <c r="C476" s="266" t="s">
        <v>817</v>
      </c>
      <c r="D476" s="229" t="s">
        <v>0</v>
      </c>
      <c r="E476" s="259"/>
      <c r="F476" s="231"/>
      <c r="G476" s="230">
        <f>ROUND(E476*F476,2)</f>
        <v>0</v>
      </c>
      <c r="H476" s="231"/>
      <c r="I476" s="230">
        <f>ROUND(E476*H476,2)</f>
        <v>0</v>
      </c>
      <c r="J476" s="231"/>
      <c r="K476" s="230">
        <f>ROUND(E476*J476,2)</f>
        <v>0</v>
      </c>
      <c r="L476" s="230">
        <v>15</v>
      </c>
      <c r="M476" s="230">
        <f>G476*(1+L476/100)</f>
        <v>0</v>
      </c>
      <c r="N476" s="230">
        <v>0</v>
      </c>
      <c r="O476" s="230">
        <f>ROUND(E476*N476,2)</f>
        <v>0</v>
      </c>
      <c r="P476" s="230">
        <v>0</v>
      </c>
      <c r="Q476" s="230">
        <f>ROUND(E476*P476,2)</f>
        <v>0</v>
      </c>
      <c r="R476" s="230"/>
      <c r="S476" s="230" t="s">
        <v>195</v>
      </c>
      <c r="T476" s="230" t="s">
        <v>195</v>
      </c>
      <c r="U476" s="230">
        <v>0</v>
      </c>
      <c r="V476" s="230">
        <f>ROUND(E476*U476,2)</f>
        <v>0</v>
      </c>
      <c r="W476" s="230"/>
      <c r="X476" s="230" t="s">
        <v>743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744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x14ac:dyDescent="0.2">
      <c r="A477" s="237" t="s">
        <v>190</v>
      </c>
      <c r="B477" s="238" t="s">
        <v>114</v>
      </c>
      <c r="C477" s="261" t="s">
        <v>115</v>
      </c>
      <c r="D477" s="239"/>
      <c r="E477" s="240"/>
      <c r="F477" s="241"/>
      <c r="G477" s="242">
        <f>SUMIF(AG478:AG497,"&lt;&gt;NOR",G478:G497)</f>
        <v>0</v>
      </c>
      <c r="H477" s="236"/>
      <c r="I477" s="236">
        <f>SUM(I478:I497)</f>
        <v>0</v>
      </c>
      <c r="J477" s="236"/>
      <c r="K477" s="236">
        <f>SUM(K478:K497)</f>
        <v>0</v>
      </c>
      <c r="L477" s="236"/>
      <c r="M477" s="236">
        <f>SUM(M478:M497)</f>
        <v>0</v>
      </c>
      <c r="N477" s="236"/>
      <c r="O477" s="236">
        <f>SUM(O478:O497)</f>
        <v>2.0499999999999998</v>
      </c>
      <c r="P477" s="236"/>
      <c r="Q477" s="236">
        <f>SUM(Q478:Q497)</f>
        <v>0</v>
      </c>
      <c r="R477" s="236"/>
      <c r="S477" s="236"/>
      <c r="T477" s="236"/>
      <c r="U477" s="236"/>
      <c r="V477" s="236">
        <f>SUM(V478:V497)</f>
        <v>57.879999999999995</v>
      </c>
      <c r="W477" s="236"/>
      <c r="X477" s="236"/>
      <c r="AG477" t="s">
        <v>191</v>
      </c>
    </row>
    <row r="478" spans="1:60" ht="22.5" outlineLevel="1" x14ac:dyDescent="0.2">
      <c r="A478" s="247">
        <v>160</v>
      </c>
      <c r="B478" s="248" t="s">
        <v>818</v>
      </c>
      <c r="C478" s="263" t="s">
        <v>819</v>
      </c>
      <c r="D478" s="249" t="s">
        <v>210</v>
      </c>
      <c r="E478" s="250">
        <v>99</v>
      </c>
      <c r="F478" s="251"/>
      <c r="G478" s="252">
        <f>ROUND(E478*F478,2)</f>
        <v>0</v>
      </c>
      <c r="H478" s="231"/>
      <c r="I478" s="230">
        <f>ROUND(E478*H478,2)</f>
        <v>0</v>
      </c>
      <c r="J478" s="231"/>
      <c r="K478" s="230">
        <f>ROUND(E478*J478,2)</f>
        <v>0</v>
      </c>
      <c r="L478" s="230">
        <v>15</v>
      </c>
      <c r="M478" s="230">
        <f>G478*(1+L478/100)</f>
        <v>0</v>
      </c>
      <c r="N478" s="230">
        <v>0</v>
      </c>
      <c r="O478" s="230">
        <f>ROUND(E478*N478,2)</f>
        <v>0</v>
      </c>
      <c r="P478" s="230">
        <v>0</v>
      </c>
      <c r="Q478" s="230">
        <f>ROUND(E478*P478,2)</f>
        <v>0</v>
      </c>
      <c r="R478" s="230"/>
      <c r="S478" s="230" t="s">
        <v>201</v>
      </c>
      <c r="T478" s="230" t="s">
        <v>196</v>
      </c>
      <c r="U478" s="230">
        <v>0</v>
      </c>
      <c r="V478" s="230">
        <f>ROUND(E478*U478,2)</f>
        <v>0</v>
      </c>
      <c r="W478" s="230"/>
      <c r="X478" s="230" t="s">
        <v>211</v>
      </c>
      <c r="Y478" s="210"/>
      <c r="Z478" s="210"/>
      <c r="AA478" s="210"/>
      <c r="AB478" s="210"/>
      <c r="AC478" s="210"/>
      <c r="AD478" s="210"/>
      <c r="AE478" s="210"/>
      <c r="AF478" s="210"/>
      <c r="AG478" s="210" t="s">
        <v>756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27"/>
      <c r="B479" s="228"/>
      <c r="C479" s="264" t="s">
        <v>820</v>
      </c>
      <c r="D479" s="232"/>
      <c r="E479" s="233">
        <v>99</v>
      </c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214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ht="22.5" outlineLevel="1" x14ac:dyDescent="0.2">
      <c r="A480" s="247">
        <v>161</v>
      </c>
      <c r="B480" s="248" t="s">
        <v>821</v>
      </c>
      <c r="C480" s="263" t="s">
        <v>822</v>
      </c>
      <c r="D480" s="249" t="s">
        <v>264</v>
      </c>
      <c r="E480" s="250">
        <v>241.75</v>
      </c>
      <c r="F480" s="251"/>
      <c r="G480" s="252">
        <f>ROUND(E480*F480,2)</f>
        <v>0</v>
      </c>
      <c r="H480" s="231"/>
      <c r="I480" s="230">
        <f>ROUND(E480*H480,2)</f>
        <v>0</v>
      </c>
      <c r="J480" s="231"/>
      <c r="K480" s="230">
        <f>ROUND(E480*J480,2)</f>
        <v>0</v>
      </c>
      <c r="L480" s="230">
        <v>15</v>
      </c>
      <c r="M480" s="230">
        <f>G480*(1+L480/100)</f>
        <v>0</v>
      </c>
      <c r="N480" s="230">
        <v>1.4999999999999999E-4</v>
      </c>
      <c r="O480" s="230">
        <f>ROUND(E480*N480,2)</f>
        <v>0.04</v>
      </c>
      <c r="P480" s="230">
        <v>0</v>
      </c>
      <c r="Q480" s="230">
        <f>ROUND(E480*P480,2)</f>
        <v>0</v>
      </c>
      <c r="R480" s="230"/>
      <c r="S480" s="230" t="s">
        <v>195</v>
      </c>
      <c r="T480" s="230" t="s">
        <v>195</v>
      </c>
      <c r="U480" s="230">
        <v>0.16</v>
      </c>
      <c r="V480" s="230">
        <f>ROUND(E480*U480,2)</f>
        <v>38.68</v>
      </c>
      <c r="W480" s="230"/>
      <c r="X480" s="230" t="s">
        <v>211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756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27"/>
      <c r="B481" s="228"/>
      <c r="C481" s="264" t="s">
        <v>823</v>
      </c>
      <c r="D481" s="232"/>
      <c r="E481" s="233">
        <v>241.75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214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ht="22.5" outlineLevel="1" x14ac:dyDescent="0.2">
      <c r="A482" s="247">
        <v>162</v>
      </c>
      <c r="B482" s="248" t="s">
        <v>824</v>
      </c>
      <c r="C482" s="263" t="s">
        <v>825</v>
      </c>
      <c r="D482" s="249" t="s">
        <v>264</v>
      </c>
      <c r="E482" s="250">
        <v>240.03</v>
      </c>
      <c r="F482" s="251"/>
      <c r="G482" s="252">
        <f>ROUND(E482*F482,2)</f>
        <v>0</v>
      </c>
      <c r="H482" s="231"/>
      <c r="I482" s="230">
        <f>ROUND(E482*H482,2)</f>
        <v>0</v>
      </c>
      <c r="J482" s="231"/>
      <c r="K482" s="230">
        <f>ROUND(E482*J482,2)</f>
        <v>0</v>
      </c>
      <c r="L482" s="230">
        <v>15</v>
      </c>
      <c r="M482" s="230">
        <f>G482*(1+L482/100)</f>
        <v>0</v>
      </c>
      <c r="N482" s="230">
        <v>1.0200000000000001E-3</v>
      </c>
      <c r="O482" s="230">
        <f>ROUND(E482*N482,2)</f>
        <v>0.24</v>
      </c>
      <c r="P482" s="230">
        <v>0</v>
      </c>
      <c r="Q482" s="230">
        <f>ROUND(E482*P482,2)</f>
        <v>0</v>
      </c>
      <c r="R482" s="230"/>
      <c r="S482" s="230" t="s">
        <v>195</v>
      </c>
      <c r="T482" s="230" t="s">
        <v>195</v>
      </c>
      <c r="U482" s="230">
        <v>0.08</v>
      </c>
      <c r="V482" s="230">
        <f>ROUND(E482*U482,2)</f>
        <v>19.2</v>
      </c>
      <c r="W482" s="230"/>
      <c r="X482" s="230" t="s">
        <v>211</v>
      </c>
      <c r="Y482" s="210"/>
      <c r="Z482" s="210"/>
      <c r="AA482" s="210"/>
      <c r="AB482" s="210"/>
      <c r="AC482" s="210"/>
      <c r="AD482" s="210"/>
      <c r="AE482" s="210"/>
      <c r="AF482" s="210"/>
      <c r="AG482" s="210" t="s">
        <v>756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27"/>
      <c r="B483" s="228"/>
      <c r="C483" s="264" t="s">
        <v>393</v>
      </c>
      <c r="D483" s="232"/>
      <c r="E483" s="233">
        <v>240.03</v>
      </c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214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2.5" outlineLevel="1" x14ac:dyDescent="0.2">
      <c r="A484" s="247">
        <v>163</v>
      </c>
      <c r="B484" s="248" t="s">
        <v>826</v>
      </c>
      <c r="C484" s="263" t="s">
        <v>827</v>
      </c>
      <c r="D484" s="249" t="s">
        <v>264</v>
      </c>
      <c r="E484" s="250">
        <v>273.63</v>
      </c>
      <c r="F484" s="251"/>
      <c r="G484" s="252">
        <f>ROUND(E484*F484,2)</f>
        <v>0</v>
      </c>
      <c r="H484" s="231"/>
      <c r="I484" s="230">
        <f>ROUND(E484*H484,2)</f>
        <v>0</v>
      </c>
      <c r="J484" s="231"/>
      <c r="K484" s="230">
        <f>ROUND(E484*J484,2)</f>
        <v>0</v>
      </c>
      <c r="L484" s="230">
        <v>15</v>
      </c>
      <c r="M484" s="230">
        <f>G484*(1+L484/100)</f>
        <v>0</v>
      </c>
      <c r="N484" s="230">
        <v>2.4099999999999998E-3</v>
      </c>
      <c r="O484" s="230">
        <f>ROUND(E484*N484,2)</f>
        <v>0.66</v>
      </c>
      <c r="P484" s="230">
        <v>0</v>
      </c>
      <c r="Q484" s="230">
        <f>ROUND(E484*P484,2)</f>
        <v>0</v>
      </c>
      <c r="R484" s="230"/>
      <c r="S484" s="230" t="s">
        <v>201</v>
      </c>
      <c r="T484" s="230" t="s">
        <v>196</v>
      </c>
      <c r="U484" s="230">
        <v>0</v>
      </c>
      <c r="V484" s="230">
        <f>ROUND(E484*U484,2)</f>
        <v>0</v>
      </c>
      <c r="W484" s="230"/>
      <c r="X484" s="230" t="s">
        <v>211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756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27"/>
      <c r="B485" s="228"/>
      <c r="C485" s="264" t="s">
        <v>828</v>
      </c>
      <c r="D485" s="232"/>
      <c r="E485" s="233">
        <v>273.63</v>
      </c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214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ht="22.5" outlineLevel="1" x14ac:dyDescent="0.2">
      <c r="A486" s="247">
        <v>164</v>
      </c>
      <c r="B486" s="248" t="s">
        <v>829</v>
      </c>
      <c r="C486" s="263" t="s">
        <v>830</v>
      </c>
      <c r="D486" s="249" t="s">
        <v>264</v>
      </c>
      <c r="E486" s="250">
        <v>240.03</v>
      </c>
      <c r="F486" s="251"/>
      <c r="G486" s="252">
        <f>ROUND(E486*F486,2)</f>
        <v>0</v>
      </c>
      <c r="H486" s="231"/>
      <c r="I486" s="230">
        <f>ROUND(E486*H486,2)</f>
        <v>0</v>
      </c>
      <c r="J486" s="231"/>
      <c r="K486" s="230">
        <f>ROUND(E486*J486,2)</f>
        <v>0</v>
      </c>
      <c r="L486" s="230">
        <v>15</v>
      </c>
      <c r="M486" s="230">
        <f>G486*(1+L486/100)</f>
        <v>0</v>
      </c>
      <c r="N486" s="230">
        <v>2.4099999999999998E-3</v>
      </c>
      <c r="O486" s="230">
        <f>ROUND(E486*N486,2)</f>
        <v>0.57999999999999996</v>
      </c>
      <c r="P486" s="230">
        <v>0</v>
      </c>
      <c r="Q486" s="230">
        <f>ROUND(E486*P486,2)</f>
        <v>0</v>
      </c>
      <c r="R486" s="230"/>
      <c r="S486" s="230" t="s">
        <v>201</v>
      </c>
      <c r="T486" s="230" t="s">
        <v>196</v>
      </c>
      <c r="U486" s="230">
        <v>0</v>
      </c>
      <c r="V486" s="230">
        <f>ROUND(E486*U486,2)</f>
        <v>0</v>
      </c>
      <c r="W486" s="230"/>
      <c r="X486" s="230" t="s">
        <v>211</v>
      </c>
      <c r="Y486" s="210"/>
      <c r="Z486" s="210"/>
      <c r="AA486" s="210"/>
      <c r="AB486" s="210"/>
      <c r="AC486" s="210"/>
      <c r="AD486" s="210"/>
      <c r="AE486" s="210"/>
      <c r="AF486" s="210"/>
      <c r="AG486" s="210" t="s">
        <v>756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27"/>
      <c r="B487" s="228"/>
      <c r="C487" s="264" t="s">
        <v>393</v>
      </c>
      <c r="D487" s="232"/>
      <c r="E487" s="233">
        <v>240.03</v>
      </c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214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47">
        <v>165</v>
      </c>
      <c r="B488" s="248" t="s">
        <v>831</v>
      </c>
      <c r="C488" s="263" t="s">
        <v>832</v>
      </c>
      <c r="D488" s="249" t="s">
        <v>317</v>
      </c>
      <c r="E488" s="250">
        <v>10.1</v>
      </c>
      <c r="F488" s="251"/>
      <c r="G488" s="252">
        <f>ROUND(E488*F488,2)</f>
        <v>0</v>
      </c>
      <c r="H488" s="231"/>
      <c r="I488" s="230">
        <f>ROUND(E488*H488,2)</f>
        <v>0</v>
      </c>
      <c r="J488" s="231"/>
      <c r="K488" s="230">
        <f>ROUND(E488*J488,2)</f>
        <v>0</v>
      </c>
      <c r="L488" s="230">
        <v>15</v>
      </c>
      <c r="M488" s="230">
        <f>G488*(1+L488/100)</f>
        <v>0</v>
      </c>
      <c r="N488" s="230">
        <v>0</v>
      </c>
      <c r="O488" s="230">
        <f>ROUND(E488*N488,2)</f>
        <v>0</v>
      </c>
      <c r="P488" s="230">
        <v>0</v>
      </c>
      <c r="Q488" s="230">
        <f>ROUND(E488*P488,2)</f>
        <v>0</v>
      </c>
      <c r="R488" s="230"/>
      <c r="S488" s="230" t="s">
        <v>201</v>
      </c>
      <c r="T488" s="230" t="s">
        <v>196</v>
      </c>
      <c r="U488" s="230">
        <v>0</v>
      </c>
      <c r="V488" s="230">
        <f>ROUND(E488*U488,2)</f>
        <v>0</v>
      </c>
      <c r="W488" s="230"/>
      <c r="X488" s="230" t="s">
        <v>211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756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27"/>
      <c r="B489" s="228"/>
      <c r="C489" s="264" t="s">
        <v>833</v>
      </c>
      <c r="D489" s="232"/>
      <c r="E489" s="233">
        <v>10.1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214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47">
        <v>166</v>
      </c>
      <c r="B490" s="248" t="s">
        <v>834</v>
      </c>
      <c r="C490" s="263" t="s">
        <v>835</v>
      </c>
      <c r="D490" s="249" t="s">
        <v>264</v>
      </c>
      <c r="E490" s="250">
        <v>138.5436</v>
      </c>
      <c r="F490" s="251"/>
      <c r="G490" s="252">
        <f>ROUND(E490*F490,2)</f>
        <v>0</v>
      </c>
      <c r="H490" s="231"/>
      <c r="I490" s="230">
        <f>ROUND(E490*H490,2)</f>
        <v>0</v>
      </c>
      <c r="J490" s="231"/>
      <c r="K490" s="230">
        <f>ROUND(E490*J490,2)</f>
        <v>0</v>
      </c>
      <c r="L490" s="230">
        <v>15</v>
      </c>
      <c r="M490" s="230">
        <f>G490*(1+L490/100)</f>
        <v>0</v>
      </c>
      <c r="N490" s="230">
        <v>5.8E-4</v>
      </c>
      <c r="O490" s="230">
        <f>ROUND(E490*N490,2)</f>
        <v>0.08</v>
      </c>
      <c r="P490" s="230">
        <v>0</v>
      </c>
      <c r="Q490" s="230">
        <f>ROUND(E490*P490,2)</f>
        <v>0</v>
      </c>
      <c r="R490" s="230"/>
      <c r="S490" s="230" t="s">
        <v>201</v>
      </c>
      <c r="T490" s="230" t="s">
        <v>196</v>
      </c>
      <c r="U490" s="230">
        <v>0</v>
      </c>
      <c r="V490" s="230">
        <f>ROUND(E490*U490,2)</f>
        <v>0</v>
      </c>
      <c r="W490" s="230"/>
      <c r="X490" s="230" t="s">
        <v>211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756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27"/>
      <c r="B491" s="228"/>
      <c r="C491" s="264" t="s">
        <v>836</v>
      </c>
      <c r="D491" s="232"/>
      <c r="E491" s="233">
        <v>69.27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214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27"/>
      <c r="B492" s="228"/>
      <c r="C492" s="264" t="s">
        <v>837</v>
      </c>
      <c r="D492" s="232"/>
      <c r="E492" s="233">
        <v>69.27</v>
      </c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214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47">
        <v>167</v>
      </c>
      <c r="B493" s="248" t="s">
        <v>838</v>
      </c>
      <c r="C493" s="263" t="s">
        <v>839</v>
      </c>
      <c r="D493" s="249" t="s">
        <v>210</v>
      </c>
      <c r="E493" s="250">
        <v>8.3816699999999997</v>
      </c>
      <c r="F493" s="251"/>
      <c r="G493" s="252">
        <f>ROUND(E493*F493,2)</f>
        <v>0</v>
      </c>
      <c r="H493" s="231"/>
      <c r="I493" s="230">
        <f>ROUND(E493*H493,2)</f>
        <v>0</v>
      </c>
      <c r="J493" s="231"/>
      <c r="K493" s="230">
        <f>ROUND(E493*J493,2)</f>
        <v>0</v>
      </c>
      <c r="L493" s="230">
        <v>15</v>
      </c>
      <c r="M493" s="230">
        <f>G493*(1+L493/100)</f>
        <v>0</v>
      </c>
      <c r="N493" s="230">
        <v>1.7500000000000002E-2</v>
      </c>
      <c r="O493" s="230">
        <f>ROUND(E493*N493,2)</f>
        <v>0.15</v>
      </c>
      <c r="P493" s="230">
        <v>0</v>
      </c>
      <c r="Q493" s="230">
        <f>ROUND(E493*P493,2)</f>
        <v>0</v>
      </c>
      <c r="R493" s="230" t="s">
        <v>840</v>
      </c>
      <c r="S493" s="230" t="s">
        <v>195</v>
      </c>
      <c r="T493" s="230" t="s">
        <v>841</v>
      </c>
      <c r="U493" s="230">
        <v>0</v>
      </c>
      <c r="V493" s="230">
        <f>ROUND(E493*U493,2)</f>
        <v>0</v>
      </c>
      <c r="W493" s="230"/>
      <c r="X493" s="230" t="s">
        <v>318</v>
      </c>
      <c r="Y493" s="210"/>
      <c r="Z493" s="210"/>
      <c r="AA493" s="210"/>
      <c r="AB493" s="210"/>
      <c r="AC493" s="210"/>
      <c r="AD493" s="210"/>
      <c r="AE493" s="210"/>
      <c r="AF493" s="210"/>
      <c r="AG493" s="210" t="s">
        <v>814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27"/>
      <c r="B494" s="228"/>
      <c r="C494" s="264" t="s">
        <v>842</v>
      </c>
      <c r="D494" s="232"/>
      <c r="E494" s="233">
        <v>8.3816699999999997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214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47">
        <v>168</v>
      </c>
      <c r="B495" s="248" t="s">
        <v>843</v>
      </c>
      <c r="C495" s="263" t="s">
        <v>844</v>
      </c>
      <c r="D495" s="249" t="s">
        <v>210</v>
      </c>
      <c r="E495" s="250">
        <v>15.2394</v>
      </c>
      <c r="F495" s="251"/>
      <c r="G495" s="252">
        <f>ROUND(E495*F495,2)</f>
        <v>0</v>
      </c>
      <c r="H495" s="231"/>
      <c r="I495" s="230">
        <f>ROUND(E495*H495,2)</f>
        <v>0</v>
      </c>
      <c r="J495" s="231"/>
      <c r="K495" s="230">
        <f>ROUND(E495*J495,2)</f>
        <v>0</v>
      </c>
      <c r="L495" s="230">
        <v>15</v>
      </c>
      <c r="M495" s="230">
        <f>G495*(1+L495/100)</f>
        <v>0</v>
      </c>
      <c r="N495" s="230">
        <v>0.02</v>
      </c>
      <c r="O495" s="230">
        <f>ROUND(E495*N495,2)</f>
        <v>0.3</v>
      </c>
      <c r="P495" s="230">
        <v>0</v>
      </c>
      <c r="Q495" s="230">
        <f>ROUND(E495*P495,2)</f>
        <v>0</v>
      </c>
      <c r="R495" s="230" t="s">
        <v>840</v>
      </c>
      <c r="S495" s="230" t="s">
        <v>195</v>
      </c>
      <c r="T495" s="230" t="s">
        <v>195</v>
      </c>
      <c r="U495" s="230">
        <v>0</v>
      </c>
      <c r="V495" s="230">
        <f>ROUND(E495*U495,2)</f>
        <v>0</v>
      </c>
      <c r="W495" s="230"/>
      <c r="X495" s="230" t="s">
        <v>318</v>
      </c>
      <c r="Y495" s="210"/>
      <c r="Z495" s="210"/>
      <c r="AA495" s="210"/>
      <c r="AB495" s="210"/>
      <c r="AC495" s="210"/>
      <c r="AD495" s="210"/>
      <c r="AE495" s="210"/>
      <c r="AF495" s="210"/>
      <c r="AG495" s="210" t="s">
        <v>814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27"/>
      <c r="B496" s="228"/>
      <c r="C496" s="264" t="s">
        <v>845</v>
      </c>
      <c r="D496" s="232"/>
      <c r="E496" s="233">
        <v>15.2394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214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27">
        <v>169</v>
      </c>
      <c r="B497" s="228" t="s">
        <v>846</v>
      </c>
      <c r="C497" s="266" t="s">
        <v>847</v>
      </c>
      <c r="D497" s="229" t="s">
        <v>0</v>
      </c>
      <c r="E497" s="259"/>
      <c r="F497" s="231"/>
      <c r="G497" s="230">
        <f>ROUND(E497*F497,2)</f>
        <v>0</v>
      </c>
      <c r="H497" s="231"/>
      <c r="I497" s="230">
        <f>ROUND(E497*H497,2)</f>
        <v>0</v>
      </c>
      <c r="J497" s="231"/>
      <c r="K497" s="230">
        <f>ROUND(E497*J497,2)</f>
        <v>0</v>
      </c>
      <c r="L497" s="230">
        <v>15</v>
      </c>
      <c r="M497" s="230">
        <f>G497*(1+L497/100)</f>
        <v>0</v>
      </c>
      <c r="N497" s="230">
        <v>0</v>
      </c>
      <c r="O497" s="230">
        <f>ROUND(E497*N497,2)</f>
        <v>0</v>
      </c>
      <c r="P497" s="230">
        <v>0</v>
      </c>
      <c r="Q497" s="230">
        <f>ROUND(E497*P497,2)</f>
        <v>0</v>
      </c>
      <c r="R497" s="230"/>
      <c r="S497" s="230" t="s">
        <v>195</v>
      </c>
      <c r="T497" s="230" t="s">
        <v>248</v>
      </c>
      <c r="U497" s="230">
        <v>0</v>
      </c>
      <c r="V497" s="230">
        <f>ROUND(E497*U497,2)</f>
        <v>0</v>
      </c>
      <c r="W497" s="230"/>
      <c r="X497" s="230" t="s">
        <v>743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744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x14ac:dyDescent="0.2">
      <c r="A498" s="237" t="s">
        <v>190</v>
      </c>
      <c r="B498" s="238" t="s">
        <v>126</v>
      </c>
      <c r="C498" s="261" t="s">
        <v>127</v>
      </c>
      <c r="D498" s="239"/>
      <c r="E498" s="240"/>
      <c r="F498" s="241"/>
      <c r="G498" s="242">
        <f>SUMIF(AG499:AG503,"&lt;&gt;NOR",G499:G503)</f>
        <v>0</v>
      </c>
      <c r="H498" s="236"/>
      <c r="I498" s="236">
        <f>SUM(I499:I503)</f>
        <v>0</v>
      </c>
      <c r="J498" s="236"/>
      <c r="K498" s="236">
        <f>SUM(K499:K503)</f>
        <v>0</v>
      </c>
      <c r="L498" s="236"/>
      <c r="M498" s="236">
        <f>SUM(M499:M503)</f>
        <v>0</v>
      </c>
      <c r="N498" s="236"/>
      <c r="O498" s="236">
        <f>SUM(O499:O503)</f>
        <v>0</v>
      </c>
      <c r="P498" s="236"/>
      <c r="Q498" s="236">
        <f>SUM(Q499:Q503)</f>
        <v>0</v>
      </c>
      <c r="R498" s="236"/>
      <c r="S498" s="236"/>
      <c r="T498" s="236"/>
      <c r="U498" s="236"/>
      <c r="V498" s="236">
        <f>SUM(V499:V503)</f>
        <v>1674</v>
      </c>
      <c r="W498" s="236"/>
      <c r="X498" s="236"/>
      <c r="AG498" t="s">
        <v>191</v>
      </c>
    </row>
    <row r="499" spans="1:60" outlineLevel="1" x14ac:dyDescent="0.2">
      <c r="A499" s="247">
        <v>170</v>
      </c>
      <c r="B499" s="248" t="s">
        <v>250</v>
      </c>
      <c r="C499" s="263" t="s">
        <v>251</v>
      </c>
      <c r="D499" s="249" t="s">
        <v>210</v>
      </c>
      <c r="E499" s="250">
        <v>1200</v>
      </c>
      <c r="F499" s="251"/>
      <c r="G499" s="252">
        <f>ROUND(E499*F499,2)</f>
        <v>0</v>
      </c>
      <c r="H499" s="231"/>
      <c r="I499" s="230">
        <f>ROUND(E499*H499,2)</f>
        <v>0</v>
      </c>
      <c r="J499" s="231"/>
      <c r="K499" s="230">
        <f>ROUND(E499*J499,2)</f>
        <v>0</v>
      </c>
      <c r="L499" s="230">
        <v>15</v>
      </c>
      <c r="M499" s="230">
        <f>G499*(1+L499/100)</f>
        <v>0</v>
      </c>
      <c r="N499" s="230">
        <v>0</v>
      </c>
      <c r="O499" s="230">
        <f>ROUND(E499*N499,2)</f>
        <v>0</v>
      </c>
      <c r="P499" s="230">
        <v>0</v>
      </c>
      <c r="Q499" s="230">
        <f>ROUND(E499*P499,2)</f>
        <v>0</v>
      </c>
      <c r="R499" s="230"/>
      <c r="S499" s="230" t="s">
        <v>195</v>
      </c>
      <c r="T499" s="230" t="s">
        <v>195</v>
      </c>
      <c r="U499" s="230">
        <v>0.187</v>
      </c>
      <c r="V499" s="230">
        <f>ROUND(E499*U499,2)</f>
        <v>224.4</v>
      </c>
      <c r="W499" s="230"/>
      <c r="X499" s="230" t="s">
        <v>211</v>
      </c>
      <c r="Y499" s="210"/>
      <c r="Z499" s="210"/>
      <c r="AA499" s="210"/>
      <c r="AB499" s="210"/>
      <c r="AC499" s="210"/>
      <c r="AD499" s="210"/>
      <c r="AE499" s="210"/>
      <c r="AF499" s="210"/>
      <c r="AG499" s="210" t="s">
        <v>756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27"/>
      <c r="B500" s="228"/>
      <c r="C500" s="264" t="s">
        <v>848</v>
      </c>
      <c r="D500" s="232"/>
      <c r="E500" s="233">
        <v>1200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214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53">
        <v>171</v>
      </c>
      <c r="B501" s="254" t="s">
        <v>253</v>
      </c>
      <c r="C501" s="262" t="s">
        <v>254</v>
      </c>
      <c r="D501" s="255" t="s">
        <v>210</v>
      </c>
      <c r="E501" s="256">
        <v>1200</v>
      </c>
      <c r="F501" s="257"/>
      <c r="G501" s="258">
        <f>ROUND(E501*F501,2)</f>
        <v>0</v>
      </c>
      <c r="H501" s="231"/>
      <c r="I501" s="230">
        <f>ROUND(E501*H501,2)</f>
        <v>0</v>
      </c>
      <c r="J501" s="231"/>
      <c r="K501" s="230">
        <f>ROUND(E501*J501,2)</f>
        <v>0</v>
      </c>
      <c r="L501" s="230">
        <v>15</v>
      </c>
      <c r="M501" s="230">
        <f>G501*(1+L501/100)</f>
        <v>0</v>
      </c>
      <c r="N501" s="230">
        <v>0</v>
      </c>
      <c r="O501" s="230">
        <f>ROUND(E501*N501,2)</f>
        <v>0</v>
      </c>
      <c r="P501" s="230">
        <v>0</v>
      </c>
      <c r="Q501" s="230">
        <f>ROUND(E501*P501,2)</f>
        <v>0</v>
      </c>
      <c r="R501" s="230"/>
      <c r="S501" s="230" t="s">
        <v>195</v>
      </c>
      <c r="T501" s="230" t="s">
        <v>195</v>
      </c>
      <c r="U501" s="230">
        <v>5.8000000000000003E-2</v>
      </c>
      <c r="V501" s="230">
        <f>ROUND(E501*U501,2)</f>
        <v>69.599999999999994</v>
      </c>
      <c r="W501" s="230"/>
      <c r="X501" s="230" t="s">
        <v>211</v>
      </c>
      <c r="Y501" s="210"/>
      <c r="Z501" s="210"/>
      <c r="AA501" s="210"/>
      <c r="AB501" s="210"/>
      <c r="AC501" s="210"/>
      <c r="AD501" s="210"/>
      <c r="AE501" s="210"/>
      <c r="AF501" s="210"/>
      <c r="AG501" s="210" t="s">
        <v>756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53">
        <v>172</v>
      </c>
      <c r="B502" s="254" t="s">
        <v>849</v>
      </c>
      <c r="C502" s="262" t="s">
        <v>850</v>
      </c>
      <c r="D502" s="255" t="s">
        <v>210</v>
      </c>
      <c r="E502" s="256">
        <v>1200</v>
      </c>
      <c r="F502" s="257"/>
      <c r="G502" s="258">
        <f>ROUND(E502*F502,2)</f>
        <v>0</v>
      </c>
      <c r="H502" s="231"/>
      <c r="I502" s="230">
        <f>ROUND(E502*H502,2)</f>
        <v>0</v>
      </c>
      <c r="J502" s="231"/>
      <c r="K502" s="230">
        <f>ROUND(E502*J502,2)</f>
        <v>0</v>
      </c>
      <c r="L502" s="230">
        <v>15</v>
      </c>
      <c r="M502" s="230">
        <f>G502*(1+L502/100)</f>
        <v>0</v>
      </c>
      <c r="N502" s="230">
        <v>0</v>
      </c>
      <c r="O502" s="230">
        <f>ROUND(E502*N502,2)</f>
        <v>0</v>
      </c>
      <c r="P502" s="230">
        <v>0</v>
      </c>
      <c r="Q502" s="230">
        <f>ROUND(E502*P502,2)</f>
        <v>0</v>
      </c>
      <c r="R502" s="230"/>
      <c r="S502" s="230" t="s">
        <v>195</v>
      </c>
      <c r="T502" s="230" t="s">
        <v>195</v>
      </c>
      <c r="U502" s="230">
        <v>1.1499999999999999</v>
      </c>
      <c r="V502" s="230">
        <f>ROUND(E502*U502,2)</f>
        <v>1380</v>
      </c>
      <c r="W502" s="230"/>
      <c r="X502" s="230" t="s">
        <v>211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756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53">
        <v>173</v>
      </c>
      <c r="B503" s="254" t="s">
        <v>851</v>
      </c>
      <c r="C503" s="262" t="s">
        <v>852</v>
      </c>
      <c r="D503" s="255" t="s">
        <v>314</v>
      </c>
      <c r="E503" s="256">
        <v>1</v>
      </c>
      <c r="F503" s="257"/>
      <c r="G503" s="258">
        <f>ROUND(E503*F503,2)</f>
        <v>0</v>
      </c>
      <c r="H503" s="231"/>
      <c r="I503" s="230">
        <f>ROUND(E503*H503,2)</f>
        <v>0</v>
      </c>
      <c r="J503" s="231"/>
      <c r="K503" s="230">
        <f>ROUND(E503*J503,2)</f>
        <v>0</v>
      </c>
      <c r="L503" s="230">
        <v>15</v>
      </c>
      <c r="M503" s="230">
        <f>G503*(1+L503/100)</f>
        <v>0</v>
      </c>
      <c r="N503" s="230">
        <v>0</v>
      </c>
      <c r="O503" s="230">
        <f>ROUND(E503*N503,2)</f>
        <v>0</v>
      </c>
      <c r="P503" s="230">
        <v>0</v>
      </c>
      <c r="Q503" s="230">
        <f>ROUND(E503*P503,2)</f>
        <v>0</v>
      </c>
      <c r="R503" s="230"/>
      <c r="S503" s="230" t="s">
        <v>201</v>
      </c>
      <c r="T503" s="230" t="s">
        <v>196</v>
      </c>
      <c r="U503" s="230">
        <v>0</v>
      </c>
      <c r="V503" s="230">
        <f>ROUND(E503*U503,2)</f>
        <v>0</v>
      </c>
      <c r="W503" s="230"/>
      <c r="X503" s="230" t="s">
        <v>211</v>
      </c>
      <c r="Y503" s="210"/>
      <c r="Z503" s="210"/>
      <c r="AA503" s="210"/>
      <c r="AB503" s="210"/>
      <c r="AC503" s="210"/>
      <c r="AD503" s="210"/>
      <c r="AE503" s="210"/>
      <c r="AF503" s="210"/>
      <c r="AG503" s="210" t="s">
        <v>304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x14ac:dyDescent="0.2">
      <c r="A504" s="237" t="s">
        <v>190</v>
      </c>
      <c r="B504" s="238" t="s">
        <v>130</v>
      </c>
      <c r="C504" s="261" t="s">
        <v>131</v>
      </c>
      <c r="D504" s="239"/>
      <c r="E504" s="240"/>
      <c r="F504" s="241"/>
      <c r="G504" s="242">
        <f>SUMIF(AG505:AG517,"&lt;&gt;NOR",G505:G517)</f>
        <v>0</v>
      </c>
      <c r="H504" s="236"/>
      <c r="I504" s="236">
        <f>SUM(I505:I517)</f>
        <v>0</v>
      </c>
      <c r="J504" s="236"/>
      <c r="K504" s="236">
        <f>SUM(K505:K517)</f>
        <v>0</v>
      </c>
      <c r="L504" s="236"/>
      <c r="M504" s="236">
        <f>SUM(M505:M517)</f>
        <v>0</v>
      </c>
      <c r="N504" s="236"/>
      <c r="O504" s="236">
        <f>SUM(O505:O517)</f>
        <v>10.02</v>
      </c>
      <c r="P504" s="236"/>
      <c r="Q504" s="236">
        <f>SUM(Q505:Q517)</f>
        <v>0</v>
      </c>
      <c r="R504" s="236"/>
      <c r="S504" s="236"/>
      <c r="T504" s="236"/>
      <c r="U504" s="236"/>
      <c r="V504" s="236">
        <f>SUM(V505:V517)</f>
        <v>107.92</v>
      </c>
      <c r="W504" s="236"/>
      <c r="X504" s="236"/>
      <c r="AG504" t="s">
        <v>191</v>
      </c>
    </row>
    <row r="505" spans="1:60" outlineLevel="1" x14ac:dyDescent="0.2">
      <c r="A505" s="253">
        <v>174</v>
      </c>
      <c r="B505" s="254" t="s">
        <v>853</v>
      </c>
      <c r="C505" s="262" t="s">
        <v>854</v>
      </c>
      <c r="D505" s="255" t="s">
        <v>317</v>
      </c>
      <c r="E505" s="256">
        <v>1</v>
      </c>
      <c r="F505" s="257"/>
      <c r="G505" s="258">
        <f>ROUND(E505*F505,2)</f>
        <v>0</v>
      </c>
      <c r="H505" s="231"/>
      <c r="I505" s="230">
        <f>ROUND(E505*H505,2)</f>
        <v>0</v>
      </c>
      <c r="J505" s="231"/>
      <c r="K505" s="230">
        <f>ROUND(E505*J505,2)</f>
        <v>0</v>
      </c>
      <c r="L505" s="230">
        <v>15</v>
      </c>
      <c r="M505" s="230">
        <f>G505*(1+L505/100)</f>
        <v>0</v>
      </c>
      <c r="N505" s="230">
        <v>5.2599999999999999E-3</v>
      </c>
      <c r="O505" s="230">
        <f>ROUND(E505*N505,2)</f>
        <v>0.01</v>
      </c>
      <c r="P505" s="230">
        <v>0</v>
      </c>
      <c r="Q505" s="230">
        <f>ROUND(E505*P505,2)</f>
        <v>0</v>
      </c>
      <c r="R505" s="230"/>
      <c r="S505" s="230" t="s">
        <v>195</v>
      </c>
      <c r="T505" s="230" t="s">
        <v>195</v>
      </c>
      <c r="U505" s="230">
        <v>0.84599999999999997</v>
      </c>
      <c r="V505" s="230">
        <f>ROUND(E505*U505,2)</f>
        <v>0.85</v>
      </c>
      <c r="W505" s="230"/>
      <c r="X505" s="230" t="s">
        <v>211</v>
      </c>
      <c r="Y505" s="210"/>
      <c r="Z505" s="210"/>
      <c r="AA505" s="210"/>
      <c r="AB505" s="210"/>
      <c r="AC505" s="210"/>
      <c r="AD505" s="210"/>
      <c r="AE505" s="210"/>
      <c r="AF505" s="210"/>
      <c r="AG505" s="210" t="s">
        <v>756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22.5" outlineLevel="1" x14ac:dyDescent="0.2">
      <c r="A506" s="247">
        <v>175</v>
      </c>
      <c r="B506" s="248" t="s">
        <v>855</v>
      </c>
      <c r="C506" s="263" t="s">
        <v>856</v>
      </c>
      <c r="D506" s="249" t="s">
        <v>264</v>
      </c>
      <c r="E506" s="250">
        <v>338.58</v>
      </c>
      <c r="F506" s="251"/>
      <c r="G506" s="252">
        <f>ROUND(E506*F506,2)</f>
        <v>0</v>
      </c>
      <c r="H506" s="231"/>
      <c r="I506" s="230">
        <f>ROUND(E506*H506,2)</f>
        <v>0</v>
      </c>
      <c r="J506" s="231"/>
      <c r="K506" s="230">
        <f>ROUND(E506*J506,2)</f>
        <v>0</v>
      </c>
      <c r="L506" s="230">
        <v>15</v>
      </c>
      <c r="M506" s="230">
        <f>G506*(1+L506/100)</f>
        <v>0</v>
      </c>
      <c r="N506" s="230">
        <v>1.452E-2</v>
      </c>
      <c r="O506" s="230">
        <f>ROUND(E506*N506,2)</f>
        <v>4.92</v>
      </c>
      <c r="P506" s="230">
        <v>0</v>
      </c>
      <c r="Q506" s="230">
        <f>ROUND(E506*P506,2)</f>
        <v>0</v>
      </c>
      <c r="R506" s="230"/>
      <c r="S506" s="230" t="s">
        <v>195</v>
      </c>
      <c r="T506" s="230" t="s">
        <v>195</v>
      </c>
      <c r="U506" s="230">
        <v>0.27</v>
      </c>
      <c r="V506" s="230">
        <f>ROUND(E506*U506,2)</f>
        <v>91.42</v>
      </c>
      <c r="W506" s="230"/>
      <c r="X506" s="230" t="s">
        <v>211</v>
      </c>
      <c r="Y506" s="210"/>
      <c r="Z506" s="210"/>
      <c r="AA506" s="210"/>
      <c r="AB506" s="210"/>
      <c r="AC506" s="210"/>
      <c r="AD506" s="210"/>
      <c r="AE506" s="210"/>
      <c r="AF506" s="210"/>
      <c r="AG506" s="210" t="s">
        <v>756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27"/>
      <c r="B507" s="228"/>
      <c r="C507" s="264" t="s">
        <v>857</v>
      </c>
      <c r="D507" s="232"/>
      <c r="E507" s="233">
        <v>338.58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214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47">
        <v>176</v>
      </c>
      <c r="B508" s="248" t="s">
        <v>858</v>
      </c>
      <c r="C508" s="263" t="s">
        <v>859</v>
      </c>
      <c r="D508" s="249" t="s">
        <v>264</v>
      </c>
      <c r="E508" s="250">
        <v>652.9</v>
      </c>
      <c r="F508" s="251"/>
      <c r="G508" s="252">
        <f>ROUND(E508*F508,2)</f>
        <v>0</v>
      </c>
      <c r="H508" s="231"/>
      <c r="I508" s="230">
        <f>ROUND(E508*H508,2)</f>
        <v>0</v>
      </c>
      <c r="J508" s="231"/>
      <c r="K508" s="230">
        <f>ROUND(E508*J508,2)</f>
        <v>0</v>
      </c>
      <c r="L508" s="230">
        <v>15</v>
      </c>
      <c r="M508" s="230">
        <f>G508*(1+L508/100)</f>
        <v>0</v>
      </c>
      <c r="N508" s="230">
        <v>2.4000000000000001E-4</v>
      </c>
      <c r="O508" s="230">
        <f>ROUND(E508*N508,2)</f>
        <v>0.16</v>
      </c>
      <c r="P508" s="230">
        <v>0</v>
      </c>
      <c r="Q508" s="230">
        <f>ROUND(E508*P508,2)</f>
        <v>0</v>
      </c>
      <c r="R508" s="230"/>
      <c r="S508" s="230" t="s">
        <v>195</v>
      </c>
      <c r="T508" s="230" t="s">
        <v>195</v>
      </c>
      <c r="U508" s="230">
        <v>0</v>
      </c>
      <c r="V508" s="230">
        <f>ROUND(E508*U508,2)</f>
        <v>0</v>
      </c>
      <c r="W508" s="230"/>
      <c r="X508" s="230" t="s">
        <v>211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756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27"/>
      <c r="B509" s="228"/>
      <c r="C509" s="264" t="s">
        <v>860</v>
      </c>
      <c r="D509" s="232"/>
      <c r="E509" s="233">
        <v>652.9</v>
      </c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214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47">
        <v>177</v>
      </c>
      <c r="B510" s="248" t="s">
        <v>861</v>
      </c>
      <c r="C510" s="263" t="s">
        <v>862</v>
      </c>
      <c r="D510" s="249" t="s">
        <v>264</v>
      </c>
      <c r="E510" s="250">
        <v>269.5</v>
      </c>
      <c r="F510" s="251"/>
      <c r="G510" s="252">
        <f>ROUND(E510*F510,2)</f>
        <v>0</v>
      </c>
      <c r="H510" s="231"/>
      <c r="I510" s="230">
        <f>ROUND(E510*H510,2)</f>
        <v>0</v>
      </c>
      <c r="J510" s="231"/>
      <c r="K510" s="230">
        <f>ROUND(E510*J510,2)</f>
        <v>0</v>
      </c>
      <c r="L510" s="230">
        <v>15</v>
      </c>
      <c r="M510" s="230">
        <f>G510*(1+L510/100)</f>
        <v>0</v>
      </c>
      <c r="N510" s="230">
        <v>1.3899999999999999E-2</v>
      </c>
      <c r="O510" s="230">
        <f>ROUND(E510*N510,2)</f>
        <v>3.75</v>
      </c>
      <c r="P510" s="230">
        <v>0</v>
      </c>
      <c r="Q510" s="230">
        <f>ROUND(E510*P510,2)</f>
        <v>0</v>
      </c>
      <c r="R510" s="230"/>
      <c r="S510" s="230" t="s">
        <v>201</v>
      </c>
      <c r="T510" s="230" t="s">
        <v>196</v>
      </c>
      <c r="U510" s="230">
        <v>0</v>
      </c>
      <c r="V510" s="230">
        <f>ROUND(E510*U510,2)</f>
        <v>0</v>
      </c>
      <c r="W510" s="230"/>
      <c r="X510" s="230" t="s">
        <v>211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756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27"/>
      <c r="B511" s="228"/>
      <c r="C511" s="264" t="s">
        <v>863</v>
      </c>
      <c r="D511" s="232"/>
      <c r="E511" s="233">
        <v>269.5</v>
      </c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214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ht="22.5" outlineLevel="1" x14ac:dyDescent="0.2">
      <c r="A512" s="247">
        <v>178</v>
      </c>
      <c r="B512" s="248" t="s">
        <v>864</v>
      </c>
      <c r="C512" s="263" t="s">
        <v>865</v>
      </c>
      <c r="D512" s="249" t="s">
        <v>264</v>
      </c>
      <c r="E512" s="250">
        <v>51.9</v>
      </c>
      <c r="F512" s="251"/>
      <c r="G512" s="252">
        <f>ROUND(E512*F512,2)</f>
        <v>0</v>
      </c>
      <c r="H512" s="231"/>
      <c r="I512" s="230">
        <f>ROUND(E512*H512,2)</f>
        <v>0</v>
      </c>
      <c r="J512" s="231"/>
      <c r="K512" s="230">
        <f>ROUND(E512*J512,2)</f>
        <v>0</v>
      </c>
      <c r="L512" s="230">
        <v>15</v>
      </c>
      <c r="M512" s="230">
        <f>G512*(1+L512/100)</f>
        <v>0</v>
      </c>
      <c r="N512" s="230">
        <v>1.5779999999999999E-2</v>
      </c>
      <c r="O512" s="230">
        <f>ROUND(E512*N512,2)</f>
        <v>0.82</v>
      </c>
      <c r="P512" s="230">
        <v>0</v>
      </c>
      <c r="Q512" s="230">
        <f>ROUND(E512*P512,2)</f>
        <v>0</v>
      </c>
      <c r="R512" s="230"/>
      <c r="S512" s="230" t="s">
        <v>201</v>
      </c>
      <c r="T512" s="230" t="s">
        <v>196</v>
      </c>
      <c r="U512" s="230">
        <v>0</v>
      </c>
      <c r="V512" s="230">
        <f>ROUND(E512*U512,2)</f>
        <v>0</v>
      </c>
      <c r="W512" s="230"/>
      <c r="X512" s="230" t="s">
        <v>211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756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27"/>
      <c r="B513" s="228"/>
      <c r="C513" s="264" t="s">
        <v>866</v>
      </c>
      <c r="D513" s="232"/>
      <c r="E513" s="233">
        <v>36.15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214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27"/>
      <c r="B514" s="228"/>
      <c r="C514" s="264" t="s">
        <v>867</v>
      </c>
      <c r="D514" s="232"/>
      <c r="E514" s="233">
        <v>15.75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214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47">
        <v>179</v>
      </c>
      <c r="B515" s="248" t="s">
        <v>868</v>
      </c>
      <c r="C515" s="263" t="s">
        <v>869</v>
      </c>
      <c r="D515" s="249" t="s">
        <v>317</v>
      </c>
      <c r="E515" s="250">
        <v>50</v>
      </c>
      <c r="F515" s="251"/>
      <c r="G515" s="252">
        <f>ROUND(E515*F515,2)</f>
        <v>0</v>
      </c>
      <c r="H515" s="231"/>
      <c r="I515" s="230">
        <f>ROUND(E515*H515,2)</f>
        <v>0</v>
      </c>
      <c r="J515" s="231"/>
      <c r="K515" s="230">
        <f>ROUND(E515*J515,2)</f>
        <v>0</v>
      </c>
      <c r="L515" s="230">
        <v>15</v>
      </c>
      <c r="M515" s="230">
        <f>G515*(1+L515/100)</f>
        <v>0</v>
      </c>
      <c r="N515" s="230">
        <v>7.1700000000000002E-3</v>
      </c>
      <c r="O515" s="230">
        <f>ROUND(E515*N515,2)</f>
        <v>0.36</v>
      </c>
      <c r="P515" s="230">
        <v>0</v>
      </c>
      <c r="Q515" s="230">
        <f>ROUND(E515*P515,2)</f>
        <v>0</v>
      </c>
      <c r="R515" s="230"/>
      <c r="S515" s="230" t="s">
        <v>195</v>
      </c>
      <c r="T515" s="230" t="s">
        <v>219</v>
      </c>
      <c r="U515" s="230">
        <v>0.31295000000000001</v>
      </c>
      <c r="V515" s="230">
        <f>ROUND(E515*U515,2)</f>
        <v>15.65</v>
      </c>
      <c r="W515" s="230"/>
      <c r="X515" s="230" t="s">
        <v>404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768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27"/>
      <c r="B516" s="228"/>
      <c r="C516" s="264" t="s">
        <v>870</v>
      </c>
      <c r="D516" s="232"/>
      <c r="E516" s="233">
        <v>50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214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ht="22.5" outlineLevel="1" x14ac:dyDescent="0.2">
      <c r="A517" s="227">
        <v>180</v>
      </c>
      <c r="B517" s="228" t="s">
        <v>871</v>
      </c>
      <c r="C517" s="266" t="s">
        <v>872</v>
      </c>
      <c r="D517" s="229" t="s">
        <v>0</v>
      </c>
      <c r="E517" s="259"/>
      <c r="F517" s="231"/>
      <c r="G517" s="230">
        <f>ROUND(E517*F517,2)</f>
        <v>0</v>
      </c>
      <c r="H517" s="231"/>
      <c r="I517" s="230">
        <f>ROUND(E517*H517,2)</f>
        <v>0</v>
      </c>
      <c r="J517" s="231"/>
      <c r="K517" s="230">
        <f>ROUND(E517*J517,2)</f>
        <v>0</v>
      </c>
      <c r="L517" s="230">
        <v>15</v>
      </c>
      <c r="M517" s="230">
        <f>G517*(1+L517/100)</f>
        <v>0</v>
      </c>
      <c r="N517" s="230">
        <v>0</v>
      </c>
      <c r="O517" s="230">
        <f>ROUND(E517*N517,2)</f>
        <v>0</v>
      </c>
      <c r="P517" s="230">
        <v>0</v>
      </c>
      <c r="Q517" s="230">
        <f>ROUND(E517*P517,2)</f>
        <v>0</v>
      </c>
      <c r="R517" s="230"/>
      <c r="S517" s="230" t="s">
        <v>195</v>
      </c>
      <c r="T517" s="230" t="s">
        <v>195</v>
      </c>
      <c r="U517" s="230">
        <v>0</v>
      </c>
      <c r="V517" s="230">
        <f>ROUND(E517*U517,2)</f>
        <v>0</v>
      </c>
      <c r="W517" s="230"/>
      <c r="X517" s="230" t="s">
        <v>743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744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x14ac:dyDescent="0.2">
      <c r="A518" s="237" t="s">
        <v>190</v>
      </c>
      <c r="B518" s="238" t="s">
        <v>132</v>
      </c>
      <c r="C518" s="261" t="s">
        <v>133</v>
      </c>
      <c r="D518" s="239"/>
      <c r="E518" s="240"/>
      <c r="F518" s="241"/>
      <c r="G518" s="242">
        <f>SUMIF(AG519:AG522,"&lt;&gt;NOR",G519:G522)</f>
        <v>0</v>
      </c>
      <c r="H518" s="236"/>
      <c r="I518" s="236">
        <f>SUM(I519:I522)</f>
        <v>0</v>
      </c>
      <c r="J518" s="236"/>
      <c r="K518" s="236">
        <f>SUM(K519:K522)</f>
        <v>0</v>
      </c>
      <c r="L518" s="236"/>
      <c r="M518" s="236">
        <f>SUM(M519:M522)</f>
        <v>0</v>
      </c>
      <c r="N518" s="236"/>
      <c r="O518" s="236">
        <f>SUM(O519:O522)</f>
        <v>13.64</v>
      </c>
      <c r="P518" s="236"/>
      <c r="Q518" s="236">
        <f>SUM(Q519:Q522)</f>
        <v>0</v>
      </c>
      <c r="R518" s="236"/>
      <c r="S518" s="236"/>
      <c r="T518" s="236"/>
      <c r="U518" s="236"/>
      <c r="V518" s="236">
        <f>SUM(V519:V522)</f>
        <v>953.98</v>
      </c>
      <c r="W518" s="236"/>
      <c r="X518" s="236"/>
      <c r="AG518" t="s">
        <v>191</v>
      </c>
    </row>
    <row r="519" spans="1:60" outlineLevel="1" x14ac:dyDescent="0.2">
      <c r="A519" s="247">
        <v>181</v>
      </c>
      <c r="B519" s="248" t="s">
        <v>873</v>
      </c>
      <c r="C519" s="263" t="s">
        <v>874</v>
      </c>
      <c r="D519" s="249" t="s">
        <v>317</v>
      </c>
      <c r="E519" s="250">
        <v>343.94600000000003</v>
      </c>
      <c r="F519" s="251"/>
      <c r="G519" s="252">
        <f>ROUND(E519*F519,2)</f>
        <v>0</v>
      </c>
      <c r="H519" s="231"/>
      <c r="I519" s="230">
        <f>ROUND(E519*H519,2)</f>
        <v>0</v>
      </c>
      <c r="J519" s="231"/>
      <c r="K519" s="230">
        <f>ROUND(E519*J519,2)</f>
        <v>0</v>
      </c>
      <c r="L519" s="230">
        <v>15</v>
      </c>
      <c r="M519" s="230">
        <f>G519*(1+L519/100)</f>
        <v>0</v>
      </c>
      <c r="N519" s="230">
        <v>3.4639999999999997E-2</v>
      </c>
      <c r="O519" s="230">
        <f>ROUND(E519*N519,2)</f>
        <v>11.91</v>
      </c>
      <c r="P519" s="230">
        <v>0</v>
      </c>
      <c r="Q519" s="230">
        <f>ROUND(E519*P519,2)</f>
        <v>0</v>
      </c>
      <c r="R519" s="230"/>
      <c r="S519" s="230" t="s">
        <v>195</v>
      </c>
      <c r="T519" s="230" t="s">
        <v>219</v>
      </c>
      <c r="U519" s="230">
        <v>2.6820400000000002</v>
      </c>
      <c r="V519" s="230">
        <f>ROUND(E519*U519,2)</f>
        <v>922.48</v>
      </c>
      <c r="W519" s="230"/>
      <c r="X519" s="230" t="s">
        <v>404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768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27"/>
      <c r="B520" s="228"/>
      <c r="C520" s="264" t="s">
        <v>875</v>
      </c>
      <c r="D520" s="232"/>
      <c r="E520" s="233">
        <v>343.95</v>
      </c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214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ht="22.5" outlineLevel="1" x14ac:dyDescent="0.2">
      <c r="A521" s="247">
        <v>182</v>
      </c>
      <c r="B521" s="248" t="s">
        <v>876</v>
      </c>
      <c r="C521" s="263" t="s">
        <v>877</v>
      </c>
      <c r="D521" s="249" t="s">
        <v>264</v>
      </c>
      <c r="E521" s="250">
        <v>126</v>
      </c>
      <c r="F521" s="251"/>
      <c r="G521" s="252">
        <f>ROUND(E521*F521,2)</f>
        <v>0</v>
      </c>
      <c r="H521" s="231"/>
      <c r="I521" s="230">
        <f>ROUND(E521*H521,2)</f>
        <v>0</v>
      </c>
      <c r="J521" s="231"/>
      <c r="K521" s="230">
        <f>ROUND(E521*J521,2)</f>
        <v>0</v>
      </c>
      <c r="L521" s="230">
        <v>15</v>
      </c>
      <c r="M521" s="230">
        <f>G521*(1+L521/100)</f>
        <v>0</v>
      </c>
      <c r="N521" s="230">
        <v>1.371E-2</v>
      </c>
      <c r="O521" s="230">
        <f>ROUND(E521*N521,2)</f>
        <v>1.73</v>
      </c>
      <c r="P521" s="230">
        <v>0</v>
      </c>
      <c r="Q521" s="230">
        <f>ROUND(E521*P521,2)</f>
        <v>0</v>
      </c>
      <c r="R521" s="230"/>
      <c r="S521" s="230" t="s">
        <v>201</v>
      </c>
      <c r="T521" s="230" t="s">
        <v>196</v>
      </c>
      <c r="U521" s="230">
        <v>0.25</v>
      </c>
      <c r="V521" s="230">
        <f>ROUND(E521*U521,2)</f>
        <v>31.5</v>
      </c>
      <c r="W521" s="230"/>
      <c r="X521" s="230" t="s">
        <v>211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304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27"/>
      <c r="B522" s="228"/>
      <c r="C522" s="264" t="s">
        <v>878</v>
      </c>
      <c r="D522" s="232"/>
      <c r="E522" s="233">
        <v>126</v>
      </c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214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x14ac:dyDescent="0.2">
      <c r="A523" s="237" t="s">
        <v>190</v>
      </c>
      <c r="B523" s="238" t="s">
        <v>134</v>
      </c>
      <c r="C523" s="261" t="s">
        <v>135</v>
      </c>
      <c r="D523" s="239"/>
      <c r="E523" s="240"/>
      <c r="F523" s="241"/>
      <c r="G523" s="242">
        <f>SUMIF(AG524:AG529,"&lt;&gt;NOR",G524:G529)</f>
        <v>0</v>
      </c>
      <c r="H523" s="236"/>
      <c r="I523" s="236">
        <f>SUM(I524:I529)</f>
        <v>0</v>
      </c>
      <c r="J523" s="236"/>
      <c r="K523" s="236">
        <f>SUM(K524:K529)</f>
        <v>0</v>
      </c>
      <c r="L523" s="236"/>
      <c r="M523" s="236">
        <f>SUM(M524:M529)</f>
        <v>0</v>
      </c>
      <c r="N523" s="236"/>
      <c r="O523" s="236">
        <f>SUM(O524:O529)</f>
        <v>0.36</v>
      </c>
      <c r="P523" s="236"/>
      <c r="Q523" s="236">
        <f>SUM(Q524:Q529)</f>
        <v>0</v>
      </c>
      <c r="R523" s="236"/>
      <c r="S523" s="236"/>
      <c r="T523" s="236"/>
      <c r="U523" s="236"/>
      <c r="V523" s="236">
        <f>SUM(V524:V529)</f>
        <v>77.77</v>
      </c>
      <c r="W523" s="236"/>
      <c r="X523" s="236"/>
      <c r="AG523" t="s">
        <v>191</v>
      </c>
    </row>
    <row r="524" spans="1:60" ht="22.5" outlineLevel="1" x14ac:dyDescent="0.2">
      <c r="A524" s="247">
        <v>183</v>
      </c>
      <c r="B524" s="248" t="s">
        <v>879</v>
      </c>
      <c r="C524" s="263" t="s">
        <v>880</v>
      </c>
      <c r="D524" s="249" t="s">
        <v>317</v>
      </c>
      <c r="E524" s="250">
        <v>32.1</v>
      </c>
      <c r="F524" s="251"/>
      <c r="G524" s="252">
        <f>ROUND(E524*F524,2)</f>
        <v>0</v>
      </c>
      <c r="H524" s="231"/>
      <c r="I524" s="230">
        <f>ROUND(E524*H524,2)</f>
        <v>0</v>
      </c>
      <c r="J524" s="231"/>
      <c r="K524" s="230">
        <f>ROUND(E524*J524,2)</f>
        <v>0</v>
      </c>
      <c r="L524" s="230">
        <v>15</v>
      </c>
      <c r="M524" s="230">
        <f>G524*(1+L524/100)</f>
        <v>0</v>
      </c>
      <c r="N524" s="230">
        <v>2.0799999999999998E-3</v>
      </c>
      <c r="O524" s="230">
        <f>ROUND(E524*N524,2)</f>
        <v>7.0000000000000007E-2</v>
      </c>
      <c r="P524" s="230">
        <v>0</v>
      </c>
      <c r="Q524" s="230">
        <f>ROUND(E524*P524,2)</f>
        <v>0</v>
      </c>
      <c r="R524" s="230"/>
      <c r="S524" s="230" t="s">
        <v>201</v>
      </c>
      <c r="T524" s="230" t="s">
        <v>248</v>
      </c>
      <c r="U524" s="230">
        <v>0.77395000000000003</v>
      </c>
      <c r="V524" s="230">
        <f>ROUND(E524*U524,2)</f>
        <v>24.84</v>
      </c>
      <c r="W524" s="230"/>
      <c r="X524" s="230" t="s">
        <v>211</v>
      </c>
      <c r="Y524" s="210"/>
      <c r="Z524" s="210"/>
      <c r="AA524" s="210"/>
      <c r="AB524" s="210"/>
      <c r="AC524" s="210"/>
      <c r="AD524" s="210"/>
      <c r="AE524" s="210"/>
      <c r="AF524" s="210"/>
      <c r="AG524" s="210" t="s">
        <v>756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27"/>
      <c r="B525" s="228"/>
      <c r="C525" s="264" t="s">
        <v>881</v>
      </c>
      <c r="D525" s="232"/>
      <c r="E525" s="233">
        <v>32.1</v>
      </c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214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53">
        <v>184</v>
      </c>
      <c r="B526" s="254" t="s">
        <v>882</v>
      </c>
      <c r="C526" s="262" t="s">
        <v>883</v>
      </c>
      <c r="D526" s="255" t="s">
        <v>317</v>
      </c>
      <c r="E526" s="256">
        <v>110.5</v>
      </c>
      <c r="F526" s="257"/>
      <c r="G526" s="258">
        <f>ROUND(E526*F526,2)</f>
        <v>0</v>
      </c>
      <c r="H526" s="231"/>
      <c r="I526" s="230">
        <f>ROUND(E526*H526,2)</f>
        <v>0</v>
      </c>
      <c r="J526" s="231"/>
      <c r="K526" s="230">
        <f>ROUND(E526*J526,2)</f>
        <v>0</v>
      </c>
      <c r="L526" s="230">
        <v>15</v>
      </c>
      <c r="M526" s="230">
        <f>G526*(1+L526/100)</f>
        <v>0</v>
      </c>
      <c r="N526" s="230">
        <v>2.6099999999999999E-3</v>
      </c>
      <c r="O526" s="230">
        <f>ROUND(E526*N526,2)</f>
        <v>0.28999999999999998</v>
      </c>
      <c r="P526" s="230">
        <v>0</v>
      </c>
      <c r="Q526" s="230">
        <f>ROUND(E526*P526,2)</f>
        <v>0</v>
      </c>
      <c r="R526" s="230"/>
      <c r="S526" s="230" t="s">
        <v>195</v>
      </c>
      <c r="T526" s="230" t="s">
        <v>195</v>
      </c>
      <c r="U526" s="230">
        <v>0.47899999999999998</v>
      </c>
      <c r="V526" s="230">
        <f>ROUND(E526*U526,2)</f>
        <v>52.93</v>
      </c>
      <c r="W526" s="230"/>
      <c r="X526" s="230" t="s">
        <v>211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304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53">
        <v>185</v>
      </c>
      <c r="B527" s="254" t="s">
        <v>884</v>
      </c>
      <c r="C527" s="262" t="s">
        <v>885</v>
      </c>
      <c r="D527" s="255" t="s">
        <v>317</v>
      </c>
      <c r="E527" s="256">
        <v>50</v>
      </c>
      <c r="F527" s="257"/>
      <c r="G527" s="258">
        <f>ROUND(E527*F527,2)</f>
        <v>0</v>
      </c>
      <c r="H527" s="231"/>
      <c r="I527" s="230">
        <f>ROUND(E527*H527,2)</f>
        <v>0</v>
      </c>
      <c r="J527" s="231"/>
      <c r="K527" s="230">
        <f>ROUND(E527*J527,2)</f>
        <v>0</v>
      </c>
      <c r="L527" s="230">
        <v>15</v>
      </c>
      <c r="M527" s="230">
        <f>G527*(1+L527/100)</f>
        <v>0</v>
      </c>
      <c r="N527" s="230">
        <v>0</v>
      </c>
      <c r="O527" s="230">
        <f>ROUND(E527*N527,2)</f>
        <v>0</v>
      </c>
      <c r="P527" s="230">
        <v>0</v>
      </c>
      <c r="Q527" s="230">
        <f>ROUND(E527*P527,2)</f>
        <v>0</v>
      </c>
      <c r="R527" s="230"/>
      <c r="S527" s="230" t="s">
        <v>201</v>
      </c>
      <c r="T527" s="230" t="s">
        <v>196</v>
      </c>
      <c r="U527" s="230">
        <v>0</v>
      </c>
      <c r="V527" s="230">
        <f>ROUND(E527*U527,2)</f>
        <v>0</v>
      </c>
      <c r="W527" s="230"/>
      <c r="X527" s="230" t="s">
        <v>211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304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53">
        <v>186</v>
      </c>
      <c r="B528" s="254" t="s">
        <v>886</v>
      </c>
      <c r="C528" s="262" t="s">
        <v>887</v>
      </c>
      <c r="D528" s="255" t="s">
        <v>317</v>
      </c>
      <c r="E528" s="256">
        <v>50</v>
      </c>
      <c r="F528" s="257"/>
      <c r="G528" s="258">
        <f>ROUND(E528*F528,2)</f>
        <v>0</v>
      </c>
      <c r="H528" s="231"/>
      <c r="I528" s="230">
        <f>ROUND(E528*H528,2)</f>
        <v>0</v>
      </c>
      <c r="J528" s="231"/>
      <c r="K528" s="230">
        <f>ROUND(E528*J528,2)</f>
        <v>0</v>
      </c>
      <c r="L528" s="230">
        <v>15</v>
      </c>
      <c r="M528" s="230">
        <f>G528*(1+L528/100)</f>
        <v>0</v>
      </c>
      <c r="N528" s="230">
        <v>0</v>
      </c>
      <c r="O528" s="230">
        <f>ROUND(E528*N528,2)</f>
        <v>0</v>
      </c>
      <c r="P528" s="230">
        <v>0</v>
      </c>
      <c r="Q528" s="230">
        <f>ROUND(E528*P528,2)</f>
        <v>0</v>
      </c>
      <c r="R528" s="230"/>
      <c r="S528" s="230" t="s">
        <v>201</v>
      </c>
      <c r="T528" s="230" t="s">
        <v>196</v>
      </c>
      <c r="U528" s="230">
        <v>0</v>
      </c>
      <c r="V528" s="230">
        <f>ROUND(E528*U528,2)</f>
        <v>0</v>
      </c>
      <c r="W528" s="230"/>
      <c r="X528" s="230" t="s">
        <v>211</v>
      </c>
      <c r="Y528" s="210"/>
      <c r="Z528" s="210"/>
      <c r="AA528" s="210"/>
      <c r="AB528" s="210"/>
      <c r="AC528" s="210"/>
      <c r="AD528" s="210"/>
      <c r="AE528" s="210"/>
      <c r="AF528" s="210"/>
      <c r="AG528" s="210" t="s">
        <v>304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53">
        <v>187</v>
      </c>
      <c r="B529" s="254" t="s">
        <v>888</v>
      </c>
      <c r="C529" s="262" t="s">
        <v>889</v>
      </c>
      <c r="D529" s="255" t="s">
        <v>317</v>
      </c>
      <c r="E529" s="256">
        <v>100</v>
      </c>
      <c r="F529" s="257"/>
      <c r="G529" s="258">
        <f>ROUND(E529*F529,2)</f>
        <v>0</v>
      </c>
      <c r="H529" s="231"/>
      <c r="I529" s="230">
        <f>ROUND(E529*H529,2)</f>
        <v>0</v>
      </c>
      <c r="J529" s="231"/>
      <c r="K529" s="230">
        <f>ROUND(E529*J529,2)</f>
        <v>0</v>
      </c>
      <c r="L529" s="230">
        <v>15</v>
      </c>
      <c r="M529" s="230">
        <f>G529*(1+L529/100)</f>
        <v>0</v>
      </c>
      <c r="N529" s="230">
        <v>0</v>
      </c>
      <c r="O529" s="230">
        <f>ROUND(E529*N529,2)</f>
        <v>0</v>
      </c>
      <c r="P529" s="230">
        <v>0</v>
      </c>
      <c r="Q529" s="230">
        <f>ROUND(E529*P529,2)</f>
        <v>0</v>
      </c>
      <c r="R529" s="230"/>
      <c r="S529" s="230" t="s">
        <v>201</v>
      </c>
      <c r="T529" s="230" t="s">
        <v>196</v>
      </c>
      <c r="U529" s="230">
        <v>0</v>
      </c>
      <c r="V529" s="230">
        <f>ROUND(E529*U529,2)</f>
        <v>0</v>
      </c>
      <c r="W529" s="230"/>
      <c r="X529" s="230" t="s">
        <v>211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304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x14ac:dyDescent="0.2">
      <c r="A530" s="237" t="s">
        <v>190</v>
      </c>
      <c r="B530" s="238" t="s">
        <v>136</v>
      </c>
      <c r="C530" s="261" t="s">
        <v>137</v>
      </c>
      <c r="D530" s="239"/>
      <c r="E530" s="240"/>
      <c r="F530" s="241"/>
      <c r="G530" s="242">
        <f>SUMIF(AG531:AG531,"&lt;&gt;NOR",G531:G531)</f>
        <v>0</v>
      </c>
      <c r="H530" s="236"/>
      <c r="I530" s="236">
        <f>SUM(I531:I531)</f>
        <v>0</v>
      </c>
      <c r="J530" s="236"/>
      <c r="K530" s="236">
        <f>SUM(K531:K531)</f>
        <v>0</v>
      </c>
      <c r="L530" s="236"/>
      <c r="M530" s="236">
        <f>SUM(M531:M531)</f>
        <v>0</v>
      </c>
      <c r="N530" s="236"/>
      <c r="O530" s="236">
        <f>SUM(O531:O531)</f>
        <v>14.81</v>
      </c>
      <c r="P530" s="236"/>
      <c r="Q530" s="236">
        <f>SUM(Q531:Q531)</f>
        <v>0</v>
      </c>
      <c r="R530" s="236"/>
      <c r="S530" s="236"/>
      <c r="T530" s="236"/>
      <c r="U530" s="236"/>
      <c r="V530" s="236">
        <f>SUM(V531:V531)</f>
        <v>126.29</v>
      </c>
      <c r="W530" s="236"/>
      <c r="X530" s="236"/>
      <c r="AG530" t="s">
        <v>191</v>
      </c>
    </row>
    <row r="531" spans="1:60" ht="33.75" outlineLevel="1" x14ac:dyDescent="0.2">
      <c r="A531" s="253">
        <v>188</v>
      </c>
      <c r="B531" s="254" t="s">
        <v>890</v>
      </c>
      <c r="C531" s="262" t="s">
        <v>891</v>
      </c>
      <c r="D531" s="255" t="s">
        <v>264</v>
      </c>
      <c r="E531" s="256">
        <v>338.58</v>
      </c>
      <c r="F531" s="257"/>
      <c r="G531" s="258">
        <f>ROUND(E531*F531,2)</f>
        <v>0</v>
      </c>
      <c r="H531" s="231"/>
      <c r="I531" s="230">
        <f>ROUND(E531*H531,2)</f>
        <v>0</v>
      </c>
      <c r="J531" s="231"/>
      <c r="K531" s="230">
        <f>ROUND(E531*J531,2)</f>
        <v>0</v>
      </c>
      <c r="L531" s="230">
        <v>15</v>
      </c>
      <c r="M531" s="230">
        <f>G531*(1+L531/100)</f>
        <v>0</v>
      </c>
      <c r="N531" s="230">
        <v>4.3740000000000001E-2</v>
      </c>
      <c r="O531" s="230">
        <f>ROUND(E531*N531,2)</f>
        <v>14.81</v>
      </c>
      <c r="P531" s="230">
        <v>0</v>
      </c>
      <c r="Q531" s="230">
        <f>ROUND(E531*P531,2)</f>
        <v>0</v>
      </c>
      <c r="R531" s="230"/>
      <c r="S531" s="230" t="s">
        <v>201</v>
      </c>
      <c r="T531" s="230" t="s">
        <v>196</v>
      </c>
      <c r="U531" s="230">
        <v>0.373</v>
      </c>
      <c r="V531" s="230">
        <f>ROUND(E531*U531,2)</f>
        <v>126.29</v>
      </c>
      <c r="W531" s="230"/>
      <c r="X531" s="230" t="s">
        <v>211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304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x14ac:dyDescent="0.2">
      <c r="A532" s="237" t="s">
        <v>190</v>
      </c>
      <c r="B532" s="238" t="s">
        <v>134</v>
      </c>
      <c r="C532" s="261" t="s">
        <v>135</v>
      </c>
      <c r="D532" s="239"/>
      <c r="E532" s="240"/>
      <c r="F532" s="241"/>
      <c r="G532" s="242">
        <f>SUMIF(AG533:AG533,"&lt;&gt;NOR",G533:G533)</f>
        <v>0</v>
      </c>
      <c r="H532" s="236"/>
      <c r="I532" s="236">
        <f>SUM(I533:I533)</f>
        <v>0</v>
      </c>
      <c r="J532" s="236"/>
      <c r="K532" s="236">
        <f>SUM(K533:K533)</f>
        <v>0</v>
      </c>
      <c r="L532" s="236"/>
      <c r="M532" s="236">
        <f>SUM(M533:M533)</f>
        <v>0</v>
      </c>
      <c r="N532" s="236"/>
      <c r="O532" s="236">
        <f>SUM(O533:O533)</f>
        <v>0</v>
      </c>
      <c r="P532" s="236"/>
      <c r="Q532" s="236">
        <f>SUM(Q533:Q533)</f>
        <v>0</v>
      </c>
      <c r="R532" s="236"/>
      <c r="S532" s="236"/>
      <c r="T532" s="236"/>
      <c r="U532" s="236"/>
      <c r="V532" s="236">
        <f>SUM(V533:V533)</f>
        <v>0</v>
      </c>
      <c r="W532" s="236"/>
      <c r="X532" s="236"/>
      <c r="AG532" t="s">
        <v>191</v>
      </c>
    </row>
    <row r="533" spans="1:60" ht="22.5" outlineLevel="1" x14ac:dyDescent="0.2">
      <c r="A533" s="253">
        <v>189</v>
      </c>
      <c r="B533" s="254" t="s">
        <v>892</v>
      </c>
      <c r="C533" s="262" t="s">
        <v>893</v>
      </c>
      <c r="D533" s="255" t="s">
        <v>314</v>
      </c>
      <c r="E533" s="256">
        <v>1</v>
      </c>
      <c r="F533" s="257"/>
      <c r="G533" s="258">
        <f>ROUND(E533*F533,2)</f>
        <v>0</v>
      </c>
      <c r="H533" s="231"/>
      <c r="I533" s="230">
        <f>ROUND(E533*H533,2)</f>
        <v>0</v>
      </c>
      <c r="J533" s="231"/>
      <c r="K533" s="230">
        <f>ROUND(E533*J533,2)</f>
        <v>0</v>
      </c>
      <c r="L533" s="230">
        <v>15</v>
      </c>
      <c r="M533" s="230">
        <f>G533*(1+L533/100)</f>
        <v>0</v>
      </c>
      <c r="N533" s="230">
        <v>0</v>
      </c>
      <c r="O533" s="230">
        <f>ROUND(E533*N533,2)</f>
        <v>0</v>
      </c>
      <c r="P533" s="230">
        <v>0</v>
      </c>
      <c r="Q533" s="230">
        <f>ROUND(E533*P533,2)</f>
        <v>0</v>
      </c>
      <c r="R533" s="230"/>
      <c r="S533" s="230" t="s">
        <v>201</v>
      </c>
      <c r="T533" s="230" t="s">
        <v>196</v>
      </c>
      <c r="U533" s="230">
        <v>0</v>
      </c>
      <c r="V533" s="230">
        <f>ROUND(E533*U533,2)</f>
        <v>0</v>
      </c>
      <c r="W533" s="230"/>
      <c r="X533" s="230" t="s">
        <v>211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304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x14ac:dyDescent="0.2">
      <c r="A534" s="237" t="s">
        <v>190</v>
      </c>
      <c r="B534" s="238" t="s">
        <v>136</v>
      </c>
      <c r="C534" s="261" t="s">
        <v>137</v>
      </c>
      <c r="D534" s="239"/>
      <c r="E534" s="240"/>
      <c r="F534" s="241"/>
      <c r="G534" s="242">
        <f>SUMIF(AG535:AG536,"&lt;&gt;NOR",G535:G536)</f>
        <v>0</v>
      </c>
      <c r="H534" s="236"/>
      <c r="I534" s="236">
        <f>SUM(I535:I536)</f>
        <v>0</v>
      </c>
      <c r="J534" s="236"/>
      <c r="K534" s="236">
        <f>SUM(K535:K536)</f>
        <v>0</v>
      </c>
      <c r="L534" s="236"/>
      <c r="M534" s="236">
        <f>SUM(M535:M536)</f>
        <v>0</v>
      </c>
      <c r="N534" s="236"/>
      <c r="O534" s="236">
        <f>SUM(O535:O536)</f>
        <v>7.0000000000000007E-2</v>
      </c>
      <c r="P534" s="236"/>
      <c r="Q534" s="236">
        <f>SUM(Q535:Q536)</f>
        <v>0</v>
      </c>
      <c r="R534" s="236"/>
      <c r="S534" s="236"/>
      <c r="T534" s="236"/>
      <c r="U534" s="236"/>
      <c r="V534" s="236">
        <f>SUM(V535:V536)</f>
        <v>30.47</v>
      </c>
      <c r="W534" s="236"/>
      <c r="X534" s="236"/>
      <c r="AG534" t="s">
        <v>191</v>
      </c>
    </row>
    <row r="535" spans="1:60" ht="22.5" outlineLevel="1" x14ac:dyDescent="0.2">
      <c r="A535" s="247">
        <v>190</v>
      </c>
      <c r="B535" s="248" t="s">
        <v>894</v>
      </c>
      <c r="C535" s="263" t="s">
        <v>895</v>
      </c>
      <c r="D535" s="249" t="s">
        <v>264</v>
      </c>
      <c r="E535" s="250">
        <v>338.5</v>
      </c>
      <c r="F535" s="251"/>
      <c r="G535" s="252">
        <f>ROUND(E535*F535,2)</f>
        <v>0</v>
      </c>
      <c r="H535" s="231"/>
      <c r="I535" s="230">
        <f>ROUND(E535*H535,2)</f>
        <v>0</v>
      </c>
      <c r="J535" s="231"/>
      <c r="K535" s="230">
        <f>ROUND(E535*J535,2)</f>
        <v>0</v>
      </c>
      <c r="L535" s="230">
        <v>15</v>
      </c>
      <c r="M535" s="230">
        <f>G535*(1+L535/100)</f>
        <v>0</v>
      </c>
      <c r="N535" s="230">
        <v>2.0000000000000001E-4</v>
      </c>
      <c r="O535" s="230">
        <f>ROUND(E535*N535,2)</f>
        <v>7.0000000000000007E-2</v>
      </c>
      <c r="P535" s="230">
        <v>0</v>
      </c>
      <c r="Q535" s="230">
        <f>ROUND(E535*P535,2)</f>
        <v>0</v>
      </c>
      <c r="R535" s="230"/>
      <c r="S535" s="230" t="s">
        <v>195</v>
      </c>
      <c r="T535" s="230" t="s">
        <v>195</v>
      </c>
      <c r="U535" s="230">
        <v>0.09</v>
      </c>
      <c r="V535" s="230">
        <f>ROUND(E535*U535,2)</f>
        <v>30.47</v>
      </c>
      <c r="W535" s="230"/>
      <c r="X535" s="230" t="s">
        <v>211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304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27">
        <v>191</v>
      </c>
      <c r="B536" s="228" t="s">
        <v>896</v>
      </c>
      <c r="C536" s="266" t="s">
        <v>897</v>
      </c>
      <c r="D536" s="229" t="s">
        <v>0</v>
      </c>
      <c r="E536" s="259"/>
      <c r="F536" s="231"/>
      <c r="G536" s="230">
        <f>ROUND(E536*F536,2)</f>
        <v>0</v>
      </c>
      <c r="H536" s="231"/>
      <c r="I536" s="230">
        <f>ROUND(E536*H536,2)</f>
        <v>0</v>
      </c>
      <c r="J536" s="231"/>
      <c r="K536" s="230">
        <f>ROUND(E536*J536,2)</f>
        <v>0</v>
      </c>
      <c r="L536" s="230">
        <v>15</v>
      </c>
      <c r="M536" s="230">
        <f>G536*(1+L536/100)</f>
        <v>0</v>
      </c>
      <c r="N536" s="230">
        <v>0</v>
      </c>
      <c r="O536" s="230">
        <f>ROUND(E536*N536,2)</f>
        <v>0</v>
      </c>
      <c r="P536" s="230">
        <v>0</v>
      </c>
      <c r="Q536" s="230">
        <f>ROUND(E536*P536,2)</f>
        <v>0</v>
      </c>
      <c r="R536" s="230"/>
      <c r="S536" s="230" t="s">
        <v>195</v>
      </c>
      <c r="T536" s="230" t="s">
        <v>195</v>
      </c>
      <c r="U536" s="230">
        <v>0.02</v>
      </c>
      <c r="V536" s="230">
        <f>ROUND(E536*U536,2)</f>
        <v>0</v>
      </c>
      <c r="W536" s="230"/>
      <c r="X536" s="230" t="s">
        <v>743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744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x14ac:dyDescent="0.2">
      <c r="A537" s="237" t="s">
        <v>190</v>
      </c>
      <c r="B537" s="238" t="s">
        <v>130</v>
      </c>
      <c r="C537" s="261" t="s">
        <v>131</v>
      </c>
      <c r="D537" s="239"/>
      <c r="E537" s="240"/>
      <c r="F537" s="241"/>
      <c r="G537" s="242">
        <f>SUMIF(AG538:AG539,"&lt;&gt;NOR",G538:G539)</f>
        <v>0</v>
      </c>
      <c r="H537" s="236"/>
      <c r="I537" s="236">
        <f>SUM(I538:I539)</f>
        <v>0</v>
      </c>
      <c r="J537" s="236"/>
      <c r="K537" s="236">
        <f>SUM(K538:K539)</f>
        <v>0</v>
      </c>
      <c r="L537" s="236"/>
      <c r="M537" s="236">
        <f>SUM(M538:M539)</f>
        <v>0</v>
      </c>
      <c r="N537" s="236"/>
      <c r="O537" s="236">
        <f>SUM(O538:O539)</f>
        <v>2.75</v>
      </c>
      <c r="P537" s="236"/>
      <c r="Q537" s="236">
        <f>SUM(Q538:Q539)</f>
        <v>0</v>
      </c>
      <c r="R537" s="236"/>
      <c r="S537" s="236"/>
      <c r="T537" s="236"/>
      <c r="U537" s="236"/>
      <c r="V537" s="236">
        <f>SUM(V538:V539)</f>
        <v>102.59</v>
      </c>
      <c r="W537" s="236"/>
      <c r="X537" s="236"/>
      <c r="AG537" t="s">
        <v>191</v>
      </c>
    </row>
    <row r="538" spans="1:60" ht="22.5" outlineLevel="1" x14ac:dyDescent="0.2">
      <c r="A538" s="253">
        <v>192</v>
      </c>
      <c r="B538" s="254" t="s">
        <v>898</v>
      </c>
      <c r="C538" s="262" t="s">
        <v>899</v>
      </c>
      <c r="D538" s="255" t="s">
        <v>264</v>
      </c>
      <c r="E538" s="256">
        <v>338.58</v>
      </c>
      <c r="F538" s="257"/>
      <c r="G538" s="258">
        <f>ROUND(E538*F538,2)</f>
        <v>0</v>
      </c>
      <c r="H538" s="231"/>
      <c r="I538" s="230">
        <f>ROUND(E538*H538,2)</f>
        <v>0</v>
      </c>
      <c r="J538" s="231"/>
      <c r="K538" s="230">
        <f>ROUND(E538*J538,2)</f>
        <v>0</v>
      </c>
      <c r="L538" s="230">
        <v>15</v>
      </c>
      <c r="M538" s="230">
        <f>G538*(1+L538/100)</f>
        <v>0</v>
      </c>
      <c r="N538" s="230">
        <v>6.6E-3</v>
      </c>
      <c r="O538" s="230">
        <f>ROUND(E538*N538,2)</f>
        <v>2.23</v>
      </c>
      <c r="P538" s="230">
        <v>0</v>
      </c>
      <c r="Q538" s="230">
        <f>ROUND(E538*P538,2)</f>
        <v>0</v>
      </c>
      <c r="R538" s="230"/>
      <c r="S538" s="230" t="s">
        <v>195</v>
      </c>
      <c r="T538" s="230" t="s">
        <v>195</v>
      </c>
      <c r="U538" s="230">
        <v>0.20799999999999999</v>
      </c>
      <c r="V538" s="230">
        <f>ROUND(E538*U538,2)</f>
        <v>70.42</v>
      </c>
      <c r="W538" s="230"/>
      <c r="X538" s="230" t="s">
        <v>211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304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ht="22.5" outlineLevel="1" x14ac:dyDescent="0.2">
      <c r="A539" s="253">
        <v>193</v>
      </c>
      <c r="B539" s="254" t="s">
        <v>900</v>
      </c>
      <c r="C539" s="262" t="s">
        <v>901</v>
      </c>
      <c r="D539" s="255" t="s">
        <v>264</v>
      </c>
      <c r="E539" s="256">
        <v>338.58</v>
      </c>
      <c r="F539" s="257"/>
      <c r="G539" s="258">
        <f>ROUND(E539*F539,2)</f>
        <v>0</v>
      </c>
      <c r="H539" s="231"/>
      <c r="I539" s="230">
        <f>ROUND(E539*H539,2)</f>
        <v>0</v>
      </c>
      <c r="J539" s="231"/>
      <c r="K539" s="230">
        <f>ROUND(E539*J539,2)</f>
        <v>0</v>
      </c>
      <c r="L539" s="230">
        <v>15</v>
      </c>
      <c r="M539" s="230">
        <f>G539*(1+L539/100)</f>
        <v>0</v>
      </c>
      <c r="N539" s="230">
        <v>1.5499999999999999E-3</v>
      </c>
      <c r="O539" s="230">
        <f>ROUND(E539*N539,2)</f>
        <v>0.52</v>
      </c>
      <c r="P539" s="230">
        <v>0</v>
      </c>
      <c r="Q539" s="230">
        <f>ROUND(E539*P539,2)</f>
        <v>0</v>
      </c>
      <c r="R539" s="230"/>
      <c r="S539" s="230" t="s">
        <v>195</v>
      </c>
      <c r="T539" s="230" t="s">
        <v>195</v>
      </c>
      <c r="U539" s="230">
        <v>9.5000000000000001E-2</v>
      </c>
      <c r="V539" s="230">
        <f>ROUND(E539*U539,2)</f>
        <v>32.17</v>
      </c>
      <c r="W539" s="230"/>
      <c r="X539" s="230" t="s">
        <v>211</v>
      </c>
      <c r="Y539" s="210"/>
      <c r="Z539" s="210"/>
      <c r="AA539" s="210"/>
      <c r="AB539" s="210"/>
      <c r="AC539" s="210"/>
      <c r="AD539" s="210"/>
      <c r="AE539" s="210"/>
      <c r="AF539" s="210"/>
      <c r="AG539" s="210" t="s">
        <v>304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x14ac:dyDescent="0.2">
      <c r="A540" s="237" t="s">
        <v>190</v>
      </c>
      <c r="B540" s="238" t="s">
        <v>134</v>
      </c>
      <c r="C540" s="261" t="s">
        <v>135</v>
      </c>
      <c r="D540" s="239"/>
      <c r="E540" s="240"/>
      <c r="F540" s="241"/>
      <c r="G540" s="242">
        <f>SUMIF(AG541:AG549,"&lt;&gt;NOR",G541:G549)</f>
        <v>0</v>
      </c>
      <c r="H540" s="236"/>
      <c r="I540" s="236">
        <f>SUM(I541:I549)</f>
        <v>0</v>
      </c>
      <c r="J540" s="236"/>
      <c r="K540" s="236">
        <f>SUM(K541:K549)</f>
        <v>0</v>
      </c>
      <c r="L540" s="236"/>
      <c r="M540" s="236">
        <f>SUM(M541:M549)</f>
        <v>0</v>
      </c>
      <c r="N540" s="236"/>
      <c r="O540" s="236">
        <f>SUM(O541:O549)</f>
        <v>0.09</v>
      </c>
      <c r="P540" s="236"/>
      <c r="Q540" s="236">
        <f>SUM(Q541:Q549)</f>
        <v>0</v>
      </c>
      <c r="R540" s="236"/>
      <c r="S540" s="236"/>
      <c r="T540" s="236"/>
      <c r="U540" s="236"/>
      <c r="V540" s="236">
        <f>SUM(V541:V549)</f>
        <v>17.190000000000001</v>
      </c>
      <c r="W540" s="236"/>
      <c r="X540" s="236"/>
      <c r="AG540" t="s">
        <v>191</v>
      </c>
    </row>
    <row r="541" spans="1:60" ht="22.5" outlineLevel="1" x14ac:dyDescent="0.2">
      <c r="A541" s="253">
        <v>194</v>
      </c>
      <c r="B541" s="254" t="s">
        <v>902</v>
      </c>
      <c r="C541" s="262" t="s">
        <v>903</v>
      </c>
      <c r="D541" s="255" t="s">
        <v>317</v>
      </c>
      <c r="E541" s="256">
        <v>30</v>
      </c>
      <c r="F541" s="257"/>
      <c r="G541" s="258">
        <f>ROUND(E541*F541,2)</f>
        <v>0</v>
      </c>
      <c r="H541" s="231"/>
      <c r="I541" s="230">
        <f>ROUND(E541*H541,2)</f>
        <v>0</v>
      </c>
      <c r="J541" s="231"/>
      <c r="K541" s="230">
        <f>ROUND(E541*J541,2)</f>
        <v>0</v>
      </c>
      <c r="L541" s="230">
        <v>15</v>
      </c>
      <c r="M541" s="230">
        <f>G541*(1+L541/100)</f>
        <v>0</v>
      </c>
      <c r="N541" s="230">
        <v>3.0799999999999998E-3</v>
      </c>
      <c r="O541" s="230">
        <f>ROUND(E541*N541,2)</f>
        <v>0.09</v>
      </c>
      <c r="P541" s="230">
        <v>0</v>
      </c>
      <c r="Q541" s="230">
        <f>ROUND(E541*P541,2)</f>
        <v>0</v>
      </c>
      <c r="R541" s="230"/>
      <c r="S541" s="230" t="s">
        <v>195</v>
      </c>
      <c r="T541" s="230" t="s">
        <v>195</v>
      </c>
      <c r="U541" s="230">
        <v>0.57299999999999995</v>
      </c>
      <c r="V541" s="230">
        <f>ROUND(E541*U541,2)</f>
        <v>17.190000000000001</v>
      </c>
      <c r="W541" s="230"/>
      <c r="X541" s="230" t="s">
        <v>211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304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53">
        <v>195</v>
      </c>
      <c r="B542" s="254" t="s">
        <v>904</v>
      </c>
      <c r="C542" s="262" t="s">
        <v>905</v>
      </c>
      <c r="D542" s="255" t="s">
        <v>317</v>
      </c>
      <c r="E542" s="256">
        <v>2.95</v>
      </c>
      <c r="F542" s="257"/>
      <c r="G542" s="258">
        <f>ROUND(E542*F542,2)</f>
        <v>0</v>
      </c>
      <c r="H542" s="231"/>
      <c r="I542" s="230">
        <f>ROUND(E542*H542,2)</f>
        <v>0</v>
      </c>
      <c r="J542" s="231"/>
      <c r="K542" s="230">
        <f>ROUND(E542*J542,2)</f>
        <v>0</v>
      </c>
      <c r="L542" s="230">
        <v>15</v>
      </c>
      <c r="M542" s="230">
        <f>G542*(1+L542/100)</f>
        <v>0</v>
      </c>
      <c r="N542" s="230">
        <v>0</v>
      </c>
      <c r="O542" s="230">
        <f>ROUND(E542*N542,2)</f>
        <v>0</v>
      </c>
      <c r="P542" s="230">
        <v>0</v>
      </c>
      <c r="Q542" s="230">
        <f>ROUND(E542*P542,2)</f>
        <v>0</v>
      </c>
      <c r="R542" s="230"/>
      <c r="S542" s="230" t="s">
        <v>201</v>
      </c>
      <c r="T542" s="230" t="s">
        <v>196</v>
      </c>
      <c r="U542" s="230">
        <v>0</v>
      </c>
      <c r="V542" s="230">
        <f>ROUND(E542*U542,2)</f>
        <v>0</v>
      </c>
      <c r="W542" s="230"/>
      <c r="X542" s="230" t="s">
        <v>211</v>
      </c>
      <c r="Y542" s="210"/>
      <c r="Z542" s="210"/>
      <c r="AA542" s="210"/>
      <c r="AB542" s="210"/>
      <c r="AC542" s="210"/>
      <c r="AD542" s="210"/>
      <c r="AE542" s="210"/>
      <c r="AF542" s="210"/>
      <c r="AG542" s="210" t="s">
        <v>304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53">
        <v>196</v>
      </c>
      <c r="B543" s="254" t="s">
        <v>906</v>
      </c>
      <c r="C543" s="262" t="s">
        <v>907</v>
      </c>
      <c r="D543" s="255" t="s">
        <v>317</v>
      </c>
      <c r="E543" s="256">
        <v>18.36</v>
      </c>
      <c r="F543" s="257"/>
      <c r="G543" s="258">
        <f>ROUND(E543*F543,2)</f>
        <v>0</v>
      </c>
      <c r="H543" s="231"/>
      <c r="I543" s="230">
        <f>ROUND(E543*H543,2)</f>
        <v>0</v>
      </c>
      <c r="J543" s="231"/>
      <c r="K543" s="230">
        <f>ROUND(E543*J543,2)</f>
        <v>0</v>
      </c>
      <c r="L543" s="230">
        <v>15</v>
      </c>
      <c r="M543" s="230">
        <f>G543*(1+L543/100)</f>
        <v>0</v>
      </c>
      <c r="N543" s="230">
        <v>0</v>
      </c>
      <c r="O543" s="230">
        <f>ROUND(E543*N543,2)</f>
        <v>0</v>
      </c>
      <c r="P543" s="230">
        <v>0</v>
      </c>
      <c r="Q543" s="230">
        <f>ROUND(E543*P543,2)</f>
        <v>0</v>
      </c>
      <c r="R543" s="230"/>
      <c r="S543" s="230" t="s">
        <v>201</v>
      </c>
      <c r="T543" s="230" t="s">
        <v>196</v>
      </c>
      <c r="U543" s="230">
        <v>0</v>
      </c>
      <c r="V543" s="230">
        <f>ROUND(E543*U543,2)</f>
        <v>0</v>
      </c>
      <c r="W543" s="230"/>
      <c r="X543" s="230" t="s">
        <v>211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304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53">
        <v>197</v>
      </c>
      <c r="B544" s="254" t="s">
        <v>908</v>
      </c>
      <c r="C544" s="262" t="s">
        <v>909</v>
      </c>
      <c r="D544" s="255" t="s">
        <v>317</v>
      </c>
      <c r="E544" s="256">
        <v>18.36</v>
      </c>
      <c r="F544" s="257"/>
      <c r="G544" s="258">
        <f>ROUND(E544*F544,2)</f>
        <v>0</v>
      </c>
      <c r="H544" s="231"/>
      <c r="I544" s="230">
        <f>ROUND(E544*H544,2)</f>
        <v>0</v>
      </c>
      <c r="J544" s="231"/>
      <c r="K544" s="230">
        <f>ROUND(E544*J544,2)</f>
        <v>0</v>
      </c>
      <c r="L544" s="230">
        <v>15</v>
      </c>
      <c r="M544" s="230">
        <f>G544*(1+L544/100)</f>
        <v>0</v>
      </c>
      <c r="N544" s="230">
        <v>0</v>
      </c>
      <c r="O544" s="230">
        <f>ROUND(E544*N544,2)</f>
        <v>0</v>
      </c>
      <c r="P544" s="230">
        <v>0</v>
      </c>
      <c r="Q544" s="230">
        <f>ROUND(E544*P544,2)</f>
        <v>0</v>
      </c>
      <c r="R544" s="230"/>
      <c r="S544" s="230" t="s">
        <v>201</v>
      </c>
      <c r="T544" s="230" t="s">
        <v>196</v>
      </c>
      <c r="U544" s="230">
        <v>0</v>
      </c>
      <c r="V544" s="230">
        <f>ROUND(E544*U544,2)</f>
        <v>0</v>
      </c>
      <c r="W544" s="230"/>
      <c r="X544" s="230" t="s">
        <v>211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304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53">
        <v>198</v>
      </c>
      <c r="B545" s="254" t="s">
        <v>910</v>
      </c>
      <c r="C545" s="262" t="s">
        <v>911</v>
      </c>
      <c r="D545" s="255" t="s">
        <v>317</v>
      </c>
      <c r="E545" s="256">
        <v>57</v>
      </c>
      <c r="F545" s="257"/>
      <c r="G545" s="258">
        <f>ROUND(E545*F545,2)</f>
        <v>0</v>
      </c>
      <c r="H545" s="231"/>
      <c r="I545" s="230">
        <f>ROUND(E545*H545,2)</f>
        <v>0</v>
      </c>
      <c r="J545" s="231"/>
      <c r="K545" s="230">
        <f>ROUND(E545*J545,2)</f>
        <v>0</v>
      </c>
      <c r="L545" s="230">
        <v>15</v>
      </c>
      <c r="M545" s="230">
        <f>G545*(1+L545/100)</f>
        <v>0</v>
      </c>
      <c r="N545" s="230">
        <v>0</v>
      </c>
      <c r="O545" s="230">
        <f>ROUND(E545*N545,2)</f>
        <v>0</v>
      </c>
      <c r="P545" s="230">
        <v>0</v>
      </c>
      <c r="Q545" s="230">
        <f>ROUND(E545*P545,2)</f>
        <v>0</v>
      </c>
      <c r="R545" s="230"/>
      <c r="S545" s="230" t="s">
        <v>201</v>
      </c>
      <c r="T545" s="230" t="s">
        <v>196</v>
      </c>
      <c r="U545" s="230">
        <v>0</v>
      </c>
      <c r="V545" s="230">
        <f>ROUND(E545*U545,2)</f>
        <v>0</v>
      </c>
      <c r="W545" s="230"/>
      <c r="X545" s="230" t="s">
        <v>211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304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47">
        <v>199</v>
      </c>
      <c r="B546" s="248" t="s">
        <v>912</v>
      </c>
      <c r="C546" s="263" t="s">
        <v>913</v>
      </c>
      <c r="D546" s="249" t="s">
        <v>317</v>
      </c>
      <c r="E546" s="250">
        <v>7.5</v>
      </c>
      <c r="F546" s="251"/>
      <c r="G546" s="252">
        <f>ROUND(E546*F546,2)</f>
        <v>0</v>
      </c>
      <c r="H546" s="231"/>
      <c r="I546" s="230">
        <f>ROUND(E546*H546,2)</f>
        <v>0</v>
      </c>
      <c r="J546" s="231"/>
      <c r="K546" s="230">
        <f>ROUND(E546*J546,2)</f>
        <v>0</v>
      </c>
      <c r="L546" s="230">
        <v>15</v>
      </c>
      <c r="M546" s="230">
        <f>G546*(1+L546/100)</f>
        <v>0</v>
      </c>
      <c r="N546" s="230">
        <v>0</v>
      </c>
      <c r="O546" s="230">
        <f>ROUND(E546*N546,2)</f>
        <v>0</v>
      </c>
      <c r="P546" s="230">
        <v>0</v>
      </c>
      <c r="Q546" s="230">
        <f>ROUND(E546*P546,2)</f>
        <v>0</v>
      </c>
      <c r="R546" s="230"/>
      <c r="S546" s="230" t="s">
        <v>201</v>
      </c>
      <c r="T546" s="230" t="s">
        <v>196</v>
      </c>
      <c r="U546" s="230">
        <v>0</v>
      </c>
      <c r="V546" s="230">
        <f>ROUND(E546*U546,2)</f>
        <v>0</v>
      </c>
      <c r="W546" s="230"/>
      <c r="X546" s="230" t="s">
        <v>211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304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27"/>
      <c r="B547" s="228"/>
      <c r="C547" s="264" t="s">
        <v>914</v>
      </c>
      <c r="D547" s="232"/>
      <c r="E547" s="233">
        <v>7.5</v>
      </c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214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47">
        <v>200</v>
      </c>
      <c r="B548" s="248" t="s">
        <v>915</v>
      </c>
      <c r="C548" s="263" t="s">
        <v>916</v>
      </c>
      <c r="D548" s="249" t="s">
        <v>317</v>
      </c>
      <c r="E548" s="250">
        <v>25.44</v>
      </c>
      <c r="F548" s="251"/>
      <c r="G548" s="252">
        <f>ROUND(E548*F548,2)</f>
        <v>0</v>
      </c>
      <c r="H548" s="231"/>
      <c r="I548" s="230">
        <f>ROUND(E548*H548,2)</f>
        <v>0</v>
      </c>
      <c r="J548" s="231"/>
      <c r="K548" s="230">
        <f>ROUND(E548*J548,2)</f>
        <v>0</v>
      </c>
      <c r="L548" s="230">
        <v>15</v>
      </c>
      <c r="M548" s="230">
        <f>G548*(1+L548/100)</f>
        <v>0</v>
      </c>
      <c r="N548" s="230">
        <v>0</v>
      </c>
      <c r="O548" s="230">
        <f>ROUND(E548*N548,2)</f>
        <v>0</v>
      </c>
      <c r="P548" s="230">
        <v>0</v>
      </c>
      <c r="Q548" s="230">
        <f>ROUND(E548*P548,2)</f>
        <v>0</v>
      </c>
      <c r="R548" s="230"/>
      <c r="S548" s="230" t="s">
        <v>201</v>
      </c>
      <c r="T548" s="230" t="s">
        <v>196</v>
      </c>
      <c r="U548" s="230">
        <v>0</v>
      </c>
      <c r="V548" s="230">
        <f>ROUND(E548*U548,2)</f>
        <v>0</v>
      </c>
      <c r="W548" s="230"/>
      <c r="X548" s="230" t="s">
        <v>211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304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">
      <c r="A549" s="227">
        <v>201</v>
      </c>
      <c r="B549" s="228" t="s">
        <v>917</v>
      </c>
      <c r="C549" s="266" t="s">
        <v>918</v>
      </c>
      <c r="D549" s="229" t="s">
        <v>0</v>
      </c>
      <c r="E549" s="259"/>
      <c r="F549" s="231"/>
      <c r="G549" s="230">
        <f>ROUND(E549*F549,2)</f>
        <v>0</v>
      </c>
      <c r="H549" s="231"/>
      <c r="I549" s="230">
        <f>ROUND(E549*H549,2)</f>
        <v>0</v>
      </c>
      <c r="J549" s="231"/>
      <c r="K549" s="230">
        <f>ROUND(E549*J549,2)</f>
        <v>0</v>
      </c>
      <c r="L549" s="230">
        <v>15</v>
      </c>
      <c r="M549" s="230">
        <f>G549*(1+L549/100)</f>
        <v>0</v>
      </c>
      <c r="N549" s="230">
        <v>0</v>
      </c>
      <c r="O549" s="230">
        <f>ROUND(E549*N549,2)</f>
        <v>0</v>
      </c>
      <c r="P549" s="230">
        <v>0</v>
      </c>
      <c r="Q549" s="230">
        <f>ROUND(E549*P549,2)</f>
        <v>0</v>
      </c>
      <c r="R549" s="230"/>
      <c r="S549" s="230" t="s">
        <v>195</v>
      </c>
      <c r="T549" s="230" t="s">
        <v>195</v>
      </c>
      <c r="U549" s="230">
        <v>0</v>
      </c>
      <c r="V549" s="230">
        <f>ROUND(E549*U549,2)</f>
        <v>0</v>
      </c>
      <c r="W549" s="230"/>
      <c r="X549" s="230" t="s">
        <v>743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744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x14ac:dyDescent="0.2">
      <c r="A550" s="237" t="s">
        <v>190</v>
      </c>
      <c r="B550" s="238" t="s">
        <v>138</v>
      </c>
      <c r="C550" s="261" t="s">
        <v>139</v>
      </c>
      <c r="D550" s="239"/>
      <c r="E550" s="240"/>
      <c r="F550" s="241"/>
      <c r="G550" s="242">
        <f>SUMIF(AG551:AG639,"&lt;&gt;NOR",G551:G639)</f>
        <v>0</v>
      </c>
      <c r="H550" s="236"/>
      <c r="I550" s="236">
        <f>SUM(I551:I639)</f>
        <v>0</v>
      </c>
      <c r="J550" s="236"/>
      <c r="K550" s="236">
        <f>SUM(K551:K639)</f>
        <v>0</v>
      </c>
      <c r="L550" s="236"/>
      <c r="M550" s="236">
        <f>SUM(M551:M639)</f>
        <v>0</v>
      </c>
      <c r="N550" s="236"/>
      <c r="O550" s="236">
        <f>SUM(O551:O639)</f>
        <v>1.2199999999999998</v>
      </c>
      <c r="P550" s="236"/>
      <c r="Q550" s="236">
        <f>SUM(Q551:Q639)</f>
        <v>0</v>
      </c>
      <c r="R550" s="236"/>
      <c r="S550" s="236"/>
      <c r="T550" s="236"/>
      <c r="U550" s="236"/>
      <c r="V550" s="236">
        <f>SUM(V551:V639)</f>
        <v>179.20999999999998</v>
      </c>
      <c r="W550" s="236"/>
      <c r="X550" s="236"/>
      <c r="AG550" t="s">
        <v>191</v>
      </c>
    </row>
    <row r="551" spans="1:60" outlineLevel="1" x14ac:dyDescent="0.2">
      <c r="A551" s="253">
        <v>202</v>
      </c>
      <c r="B551" s="254" t="s">
        <v>919</v>
      </c>
      <c r="C551" s="262" t="s">
        <v>920</v>
      </c>
      <c r="D551" s="255" t="s">
        <v>264</v>
      </c>
      <c r="E551" s="256">
        <v>146.96</v>
      </c>
      <c r="F551" s="257"/>
      <c r="G551" s="258">
        <f>ROUND(E551*F551,2)</f>
        <v>0</v>
      </c>
      <c r="H551" s="231"/>
      <c r="I551" s="230">
        <f>ROUND(E551*H551,2)</f>
        <v>0</v>
      </c>
      <c r="J551" s="231"/>
      <c r="K551" s="230">
        <f>ROUND(E551*J551,2)</f>
        <v>0</v>
      </c>
      <c r="L551" s="230">
        <v>15</v>
      </c>
      <c r="M551" s="230">
        <f>G551*(1+L551/100)</f>
        <v>0</v>
      </c>
      <c r="N551" s="230">
        <v>0</v>
      </c>
      <c r="O551" s="230">
        <f>ROUND(E551*N551,2)</f>
        <v>0</v>
      </c>
      <c r="P551" s="230">
        <v>0</v>
      </c>
      <c r="Q551" s="230">
        <f>ROUND(E551*P551,2)</f>
        <v>0</v>
      </c>
      <c r="R551" s="230"/>
      <c r="S551" s="230" t="s">
        <v>201</v>
      </c>
      <c r="T551" s="230" t="s">
        <v>196</v>
      </c>
      <c r="U551" s="230">
        <v>0</v>
      </c>
      <c r="V551" s="230">
        <f>ROUND(E551*U551,2)</f>
        <v>0</v>
      </c>
      <c r="W551" s="230"/>
      <c r="X551" s="230" t="s">
        <v>318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814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53">
        <v>203</v>
      </c>
      <c r="B552" s="254" t="s">
        <v>921</v>
      </c>
      <c r="C552" s="262" t="s">
        <v>922</v>
      </c>
      <c r="D552" s="255" t="s">
        <v>314</v>
      </c>
      <c r="E552" s="256">
        <v>1</v>
      </c>
      <c r="F552" s="257"/>
      <c r="G552" s="258">
        <f>ROUND(E552*F552,2)</f>
        <v>0</v>
      </c>
      <c r="H552" s="231"/>
      <c r="I552" s="230">
        <f>ROUND(E552*H552,2)</f>
        <v>0</v>
      </c>
      <c r="J552" s="231"/>
      <c r="K552" s="230">
        <f>ROUND(E552*J552,2)</f>
        <v>0</v>
      </c>
      <c r="L552" s="230">
        <v>15</v>
      </c>
      <c r="M552" s="230">
        <f>G552*(1+L552/100)</f>
        <v>0</v>
      </c>
      <c r="N552" s="230">
        <v>4.2000000000000002E-4</v>
      </c>
      <c r="O552" s="230">
        <f>ROUND(E552*N552,2)</f>
        <v>0</v>
      </c>
      <c r="P552" s="230">
        <v>0</v>
      </c>
      <c r="Q552" s="230">
        <f>ROUND(E552*P552,2)</f>
        <v>0</v>
      </c>
      <c r="R552" s="230"/>
      <c r="S552" s="230" t="s">
        <v>201</v>
      </c>
      <c r="T552" s="230" t="s">
        <v>196</v>
      </c>
      <c r="U552" s="230">
        <v>0</v>
      </c>
      <c r="V552" s="230">
        <f>ROUND(E552*U552,2)</f>
        <v>0</v>
      </c>
      <c r="W552" s="230"/>
      <c r="X552" s="230" t="s">
        <v>211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756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47">
        <v>204</v>
      </c>
      <c r="B553" s="248" t="s">
        <v>923</v>
      </c>
      <c r="C553" s="263" t="s">
        <v>924</v>
      </c>
      <c r="D553" s="249" t="s">
        <v>264</v>
      </c>
      <c r="E553" s="250">
        <v>146.9639</v>
      </c>
      <c r="F553" s="251"/>
      <c r="G553" s="252">
        <f>ROUND(E553*F553,2)</f>
        <v>0</v>
      </c>
      <c r="H553" s="231"/>
      <c r="I553" s="230">
        <f>ROUND(E553*H553,2)</f>
        <v>0</v>
      </c>
      <c r="J553" s="231"/>
      <c r="K553" s="230">
        <f>ROUND(E553*J553,2)</f>
        <v>0</v>
      </c>
      <c r="L553" s="230">
        <v>15</v>
      </c>
      <c r="M553" s="230">
        <f>G553*(1+L553/100)</f>
        <v>0</v>
      </c>
      <c r="N553" s="230">
        <v>0</v>
      </c>
      <c r="O553" s="230">
        <f>ROUND(E553*N553,2)</f>
        <v>0</v>
      </c>
      <c r="P553" s="230">
        <v>0</v>
      </c>
      <c r="Q553" s="230">
        <f>ROUND(E553*P553,2)</f>
        <v>0</v>
      </c>
      <c r="R553" s="230"/>
      <c r="S553" s="230" t="s">
        <v>201</v>
      </c>
      <c r="T553" s="230" t="s">
        <v>196</v>
      </c>
      <c r="U553" s="230">
        <v>0</v>
      </c>
      <c r="V553" s="230">
        <f>ROUND(E553*U553,2)</f>
        <v>0</v>
      </c>
      <c r="W553" s="230"/>
      <c r="X553" s="230" t="s">
        <v>211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756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ht="22.5" outlineLevel="1" x14ac:dyDescent="0.2">
      <c r="A554" s="227"/>
      <c r="B554" s="228"/>
      <c r="C554" s="264" t="s">
        <v>925</v>
      </c>
      <c r="D554" s="232"/>
      <c r="E554" s="233">
        <v>23.545000000000002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214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33.75" outlineLevel="1" x14ac:dyDescent="0.2">
      <c r="A555" s="227"/>
      <c r="B555" s="228"/>
      <c r="C555" s="264" t="s">
        <v>926</v>
      </c>
      <c r="D555" s="232"/>
      <c r="E555" s="233">
        <v>49.572499999999998</v>
      </c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214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ht="22.5" outlineLevel="1" x14ac:dyDescent="0.2">
      <c r="A556" s="227"/>
      <c r="B556" s="228"/>
      <c r="C556" s="264" t="s">
        <v>927</v>
      </c>
      <c r="D556" s="232"/>
      <c r="E556" s="233">
        <v>8.234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214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27"/>
      <c r="B557" s="228"/>
      <c r="C557" s="264" t="s">
        <v>928</v>
      </c>
      <c r="D557" s="232"/>
      <c r="E557" s="233">
        <v>21.369</v>
      </c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214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27"/>
      <c r="B558" s="228"/>
      <c r="C558" s="264" t="s">
        <v>929</v>
      </c>
      <c r="D558" s="232"/>
      <c r="E558" s="233">
        <v>4.54</v>
      </c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214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27"/>
      <c r="B559" s="228"/>
      <c r="C559" s="264" t="s">
        <v>590</v>
      </c>
      <c r="D559" s="232"/>
      <c r="E559" s="233"/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214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27"/>
      <c r="B560" s="228"/>
      <c r="C560" s="264" t="s">
        <v>573</v>
      </c>
      <c r="D560" s="232"/>
      <c r="E560" s="233">
        <v>29.928000000000001</v>
      </c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214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27"/>
      <c r="B561" s="228"/>
      <c r="C561" s="264" t="s">
        <v>930</v>
      </c>
      <c r="D561" s="232"/>
      <c r="E561" s="233">
        <v>9.7753999999999994</v>
      </c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10"/>
      <c r="Z561" s="210"/>
      <c r="AA561" s="210"/>
      <c r="AB561" s="210"/>
      <c r="AC561" s="210"/>
      <c r="AD561" s="210"/>
      <c r="AE561" s="210"/>
      <c r="AF561" s="210"/>
      <c r="AG561" s="210" t="s">
        <v>214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47">
        <v>205</v>
      </c>
      <c r="B562" s="248" t="s">
        <v>931</v>
      </c>
      <c r="C562" s="263" t="s">
        <v>932</v>
      </c>
      <c r="D562" s="249" t="s">
        <v>317</v>
      </c>
      <c r="E562" s="250">
        <v>245</v>
      </c>
      <c r="F562" s="251"/>
      <c r="G562" s="252">
        <f>ROUND(E562*F562,2)</f>
        <v>0</v>
      </c>
      <c r="H562" s="231"/>
      <c r="I562" s="230">
        <f>ROUND(E562*H562,2)</f>
        <v>0</v>
      </c>
      <c r="J562" s="231"/>
      <c r="K562" s="230">
        <f>ROUND(E562*J562,2)</f>
        <v>0</v>
      </c>
      <c r="L562" s="230">
        <v>15</v>
      </c>
      <c r="M562" s="230">
        <f>G562*(1+L562/100)</f>
        <v>0</v>
      </c>
      <c r="N562" s="230">
        <v>1.8000000000000001E-4</v>
      </c>
      <c r="O562" s="230">
        <f>ROUND(E562*N562,2)</f>
        <v>0.04</v>
      </c>
      <c r="P562" s="230">
        <v>0</v>
      </c>
      <c r="Q562" s="230">
        <f>ROUND(E562*P562,2)</f>
        <v>0</v>
      </c>
      <c r="R562" s="230"/>
      <c r="S562" s="230" t="s">
        <v>195</v>
      </c>
      <c r="T562" s="230" t="s">
        <v>195</v>
      </c>
      <c r="U562" s="230">
        <v>0.17249999999999999</v>
      </c>
      <c r="V562" s="230">
        <f>ROUND(E562*U562,2)</f>
        <v>42.26</v>
      </c>
      <c r="W562" s="230"/>
      <c r="X562" s="230" t="s">
        <v>211</v>
      </c>
      <c r="Y562" s="210"/>
      <c r="Z562" s="210"/>
      <c r="AA562" s="210"/>
      <c r="AB562" s="210"/>
      <c r="AC562" s="210"/>
      <c r="AD562" s="210"/>
      <c r="AE562" s="210"/>
      <c r="AF562" s="210"/>
      <c r="AG562" s="210" t="s">
        <v>756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27"/>
      <c r="B563" s="228"/>
      <c r="C563" s="264" t="s">
        <v>933</v>
      </c>
      <c r="D563" s="232"/>
      <c r="E563" s="233">
        <v>245</v>
      </c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214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ht="33.75" outlineLevel="1" x14ac:dyDescent="0.2">
      <c r="A564" s="253">
        <v>206</v>
      </c>
      <c r="B564" s="254" t="s">
        <v>934</v>
      </c>
      <c r="C564" s="262" t="s">
        <v>935</v>
      </c>
      <c r="D564" s="255" t="s">
        <v>314</v>
      </c>
      <c r="E564" s="256">
        <v>2</v>
      </c>
      <c r="F564" s="257"/>
      <c r="G564" s="258">
        <f>ROUND(E564*F564,2)</f>
        <v>0</v>
      </c>
      <c r="H564" s="231"/>
      <c r="I564" s="230">
        <f>ROUND(E564*H564,2)</f>
        <v>0</v>
      </c>
      <c r="J564" s="231"/>
      <c r="K564" s="230">
        <f>ROUND(E564*J564,2)</f>
        <v>0</v>
      </c>
      <c r="L564" s="230">
        <v>15</v>
      </c>
      <c r="M564" s="230">
        <f>G564*(1+L564/100)</f>
        <v>0</v>
      </c>
      <c r="N564" s="230">
        <v>0</v>
      </c>
      <c r="O564" s="230">
        <f>ROUND(E564*N564,2)</f>
        <v>0</v>
      </c>
      <c r="P564" s="230">
        <v>0</v>
      </c>
      <c r="Q564" s="230">
        <f>ROUND(E564*P564,2)</f>
        <v>0</v>
      </c>
      <c r="R564" s="230"/>
      <c r="S564" s="230" t="s">
        <v>201</v>
      </c>
      <c r="T564" s="230" t="s">
        <v>196</v>
      </c>
      <c r="U564" s="230">
        <v>0</v>
      </c>
      <c r="V564" s="230">
        <f>ROUND(E564*U564,2)</f>
        <v>0</v>
      </c>
      <c r="W564" s="230"/>
      <c r="X564" s="230" t="s">
        <v>211</v>
      </c>
      <c r="Y564" s="210"/>
      <c r="Z564" s="210"/>
      <c r="AA564" s="210"/>
      <c r="AB564" s="210"/>
      <c r="AC564" s="210"/>
      <c r="AD564" s="210"/>
      <c r="AE564" s="210"/>
      <c r="AF564" s="210"/>
      <c r="AG564" s="210" t="s">
        <v>304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ht="22.5" outlineLevel="1" x14ac:dyDescent="0.2">
      <c r="A565" s="253">
        <v>207</v>
      </c>
      <c r="B565" s="254" t="s">
        <v>936</v>
      </c>
      <c r="C565" s="262" t="s">
        <v>937</v>
      </c>
      <c r="D565" s="255" t="s">
        <v>314</v>
      </c>
      <c r="E565" s="256">
        <v>12</v>
      </c>
      <c r="F565" s="257"/>
      <c r="G565" s="258">
        <f>ROUND(E565*F565,2)</f>
        <v>0</v>
      </c>
      <c r="H565" s="231"/>
      <c r="I565" s="230">
        <f>ROUND(E565*H565,2)</f>
        <v>0</v>
      </c>
      <c r="J565" s="231"/>
      <c r="K565" s="230">
        <f>ROUND(E565*J565,2)</f>
        <v>0</v>
      </c>
      <c r="L565" s="230">
        <v>15</v>
      </c>
      <c r="M565" s="230">
        <f>G565*(1+L565/100)</f>
        <v>0</v>
      </c>
      <c r="N565" s="230">
        <v>0</v>
      </c>
      <c r="O565" s="230">
        <f>ROUND(E565*N565,2)</f>
        <v>0</v>
      </c>
      <c r="P565" s="230">
        <v>0</v>
      </c>
      <c r="Q565" s="230">
        <f>ROUND(E565*P565,2)</f>
        <v>0</v>
      </c>
      <c r="R565" s="230"/>
      <c r="S565" s="230" t="s">
        <v>201</v>
      </c>
      <c r="T565" s="230" t="s">
        <v>196</v>
      </c>
      <c r="U565" s="230">
        <v>0</v>
      </c>
      <c r="V565" s="230">
        <f>ROUND(E565*U565,2)</f>
        <v>0</v>
      </c>
      <c r="W565" s="230"/>
      <c r="X565" s="230" t="s">
        <v>211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304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ht="22.5" outlineLevel="1" x14ac:dyDescent="0.2">
      <c r="A566" s="253">
        <v>208</v>
      </c>
      <c r="B566" s="254" t="s">
        <v>938</v>
      </c>
      <c r="C566" s="262" t="s">
        <v>939</v>
      </c>
      <c r="D566" s="255" t="s">
        <v>314</v>
      </c>
      <c r="E566" s="256">
        <v>2</v>
      </c>
      <c r="F566" s="257"/>
      <c r="G566" s="258">
        <f>ROUND(E566*F566,2)</f>
        <v>0</v>
      </c>
      <c r="H566" s="231"/>
      <c r="I566" s="230">
        <f>ROUND(E566*H566,2)</f>
        <v>0</v>
      </c>
      <c r="J566" s="231"/>
      <c r="K566" s="230">
        <f>ROUND(E566*J566,2)</f>
        <v>0</v>
      </c>
      <c r="L566" s="230">
        <v>15</v>
      </c>
      <c r="M566" s="230">
        <f>G566*(1+L566/100)</f>
        <v>0</v>
      </c>
      <c r="N566" s="230">
        <v>0</v>
      </c>
      <c r="O566" s="230">
        <f>ROUND(E566*N566,2)</f>
        <v>0</v>
      </c>
      <c r="P566" s="230">
        <v>0</v>
      </c>
      <c r="Q566" s="230">
        <f>ROUND(E566*P566,2)</f>
        <v>0</v>
      </c>
      <c r="R566" s="230"/>
      <c r="S566" s="230" t="s">
        <v>201</v>
      </c>
      <c r="T566" s="230" t="s">
        <v>196</v>
      </c>
      <c r="U566" s="230">
        <v>0</v>
      </c>
      <c r="V566" s="230">
        <f>ROUND(E566*U566,2)</f>
        <v>0</v>
      </c>
      <c r="W566" s="230"/>
      <c r="X566" s="230" t="s">
        <v>211</v>
      </c>
      <c r="Y566" s="210"/>
      <c r="Z566" s="210"/>
      <c r="AA566" s="210"/>
      <c r="AB566" s="210"/>
      <c r="AC566" s="210"/>
      <c r="AD566" s="210"/>
      <c r="AE566" s="210"/>
      <c r="AF566" s="210"/>
      <c r="AG566" s="210" t="s">
        <v>304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ht="22.5" outlineLevel="1" x14ac:dyDescent="0.2">
      <c r="A567" s="253">
        <v>209</v>
      </c>
      <c r="B567" s="254" t="s">
        <v>940</v>
      </c>
      <c r="C567" s="262" t="s">
        <v>941</v>
      </c>
      <c r="D567" s="255" t="s">
        <v>314</v>
      </c>
      <c r="E567" s="256">
        <v>1</v>
      </c>
      <c r="F567" s="257"/>
      <c r="G567" s="258">
        <f>ROUND(E567*F567,2)</f>
        <v>0</v>
      </c>
      <c r="H567" s="231"/>
      <c r="I567" s="230">
        <f>ROUND(E567*H567,2)</f>
        <v>0</v>
      </c>
      <c r="J567" s="231"/>
      <c r="K567" s="230">
        <f>ROUND(E567*J567,2)</f>
        <v>0</v>
      </c>
      <c r="L567" s="230">
        <v>15</v>
      </c>
      <c r="M567" s="230">
        <f>G567*(1+L567/100)</f>
        <v>0</v>
      </c>
      <c r="N567" s="230">
        <v>0</v>
      </c>
      <c r="O567" s="230">
        <f>ROUND(E567*N567,2)</f>
        <v>0</v>
      </c>
      <c r="P567" s="230">
        <v>0</v>
      </c>
      <c r="Q567" s="230">
        <f>ROUND(E567*P567,2)</f>
        <v>0</v>
      </c>
      <c r="R567" s="230"/>
      <c r="S567" s="230" t="s">
        <v>201</v>
      </c>
      <c r="T567" s="230" t="s">
        <v>196</v>
      </c>
      <c r="U567" s="230">
        <v>0</v>
      </c>
      <c r="V567" s="230">
        <f>ROUND(E567*U567,2)</f>
        <v>0</v>
      </c>
      <c r="W567" s="230"/>
      <c r="X567" s="230" t="s">
        <v>211</v>
      </c>
      <c r="Y567" s="210"/>
      <c r="Z567" s="210"/>
      <c r="AA567" s="210"/>
      <c r="AB567" s="210"/>
      <c r="AC567" s="210"/>
      <c r="AD567" s="210"/>
      <c r="AE567" s="210"/>
      <c r="AF567" s="210"/>
      <c r="AG567" s="210" t="s">
        <v>304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33.75" outlineLevel="1" x14ac:dyDescent="0.2">
      <c r="A568" s="253">
        <v>210</v>
      </c>
      <c r="B568" s="254" t="s">
        <v>942</v>
      </c>
      <c r="C568" s="262" t="s">
        <v>943</v>
      </c>
      <c r="D568" s="255" t="s">
        <v>314</v>
      </c>
      <c r="E568" s="256">
        <v>2</v>
      </c>
      <c r="F568" s="257"/>
      <c r="G568" s="258">
        <f>ROUND(E568*F568,2)</f>
        <v>0</v>
      </c>
      <c r="H568" s="231"/>
      <c r="I568" s="230">
        <f>ROUND(E568*H568,2)</f>
        <v>0</v>
      </c>
      <c r="J568" s="231"/>
      <c r="K568" s="230">
        <f>ROUND(E568*J568,2)</f>
        <v>0</v>
      </c>
      <c r="L568" s="230">
        <v>15</v>
      </c>
      <c r="M568" s="230">
        <f>G568*(1+L568/100)</f>
        <v>0</v>
      </c>
      <c r="N568" s="230">
        <v>0</v>
      </c>
      <c r="O568" s="230">
        <f>ROUND(E568*N568,2)</f>
        <v>0</v>
      </c>
      <c r="P568" s="230">
        <v>0</v>
      </c>
      <c r="Q568" s="230">
        <f>ROUND(E568*P568,2)</f>
        <v>0</v>
      </c>
      <c r="R568" s="230"/>
      <c r="S568" s="230" t="s">
        <v>201</v>
      </c>
      <c r="T568" s="230" t="s">
        <v>196</v>
      </c>
      <c r="U568" s="230">
        <v>0</v>
      </c>
      <c r="V568" s="230">
        <f>ROUND(E568*U568,2)</f>
        <v>0</v>
      </c>
      <c r="W568" s="230"/>
      <c r="X568" s="230" t="s">
        <v>211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304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ht="22.5" outlineLevel="1" x14ac:dyDescent="0.2">
      <c r="A569" s="253">
        <v>211</v>
      </c>
      <c r="B569" s="254" t="s">
        <v>944</v>
      </c>
      <c r="C569" s="262" t="s">
        <v>945</v>
      </c>
      <c r="D569" s="255" t="s">
        <v>314</v>
      </c>
      <c r="E569" s="256">
        <v>4</v>
      </c>
      <c r="F569" s="257"/>
      <c r="G569" s="258">
        <f>ROUND(E569*F569,2)</f>
        <v>0</v>
      </c>
      <c r="H569" s="231"/>
      <c r="I569" s="230">
        <f>ROUND(E569*H569,2)</f>
        <v>0</v>
      </c>
      <c r="J569" s="231"/>
      <c r="K569" s="230">
        <f>ROUND(E569*J569,2)</f>
        <v>0</v>
      </c>
      <c r="L569" s="230">
        <v>15</v>
      </c>
      <c r="M569" s="230">
        <f>G569*(1+L569/100)</f>
        <v>0</v>
      </c>
      <c r="N569" s="230">
        <v>0</v>
      </c>
      <c r="O569" s="230">
        <f>ROUND(E569*N569,2)</f>
        <v>0</v>
      </c>
      <c r="P569" s="230">
        <v>0</v>
      </c>
      <c r="Q569" s="230">
        <f>ROUND(E569*P569,2)</f>
        <v>0</v>
      </c>
      <c r="R569" s="230"/>
      <c r="S569" s="230" t="s">
        <v>201</v>
      </c>
      <c r="T569" s="230" t="s">
        <v>196</v>
      </c>
      <c r="U569" s="230">
        <v>0</v>
      </c>
      <c r="V569" s="230">
        <f>ROUND(E569*U569,2)</f>
        <v>0</v>
      </c>
      <c r="W569" s="230"/>
      <c r="X569" s="230" t="s">
        <v>211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304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ht="22.5" outlineLevel="1" x14ac:dyDescent="0.2">
      <c r="A570" s="253">
        <v>212</v>
      </c>
      <c r="B570" s="254" t="s">
        <v>946</v>
      </c>
      <c r="C570" s="262" t="s">
        <v>947</v>
      </c>
      <c r="D570" s="255" t="s">
        <v>314</v>
      </c>
      <c r="E570" s="256">
        <v>1</v>
      </c>
      <c r="F570" s="257"/>
      <c r="G570" s="258">
        <f>ROUND(E570*F570,2)</f>
        <v>0</v>
      </c>
      <c r="H570" s="231"/>
      <c r="I570" s="230">
        <f>ROUND(E570*H570,2)</f>
        <v>0</v>
      </c>
      <c r="J570" s="231"/>
      <c r="K570" s="230">
        <f>ROUND(E570*J570,2)</f>
        <v>0</v>
      </c>
      <c r="L570" s="230">
        <v>15</v>
      </c>
      <c r="M570" s="230">
        <f>G570*(1+L570/100)</f>
        <v>0</v>
      </c>
      <c r="N570" s="230">
        <v>0</v>
      </c>
      <c r="O570" s="230">
        <f>ROUND(E570*N570,2)</f>
        <v>0</v>
      </c>
      <c r="P570" s="230">
        <v>0</v>
      </c>
      <c r="Q570" s="230">
        <f>ROUND(E570*P570,2)</f>
        <v>0</v>
      </c>
      <c r="R570" s="230"/>
      <c r="S570" s="230" t="s">
        <v>201</v>
      </c>
      <c r="T570" s="230" t="s">
        <v>196</v>
      </c>
      <c r="U570" s="230">
        <v>0</v>
      </c>
      <c r="V570" s="230">
        <f>ROUND(E570*U570,2)</f>
        <v>0</v>
      </c>
      <c r="W570" s="230"/>
      <c r="X570" s="230" t="s">
        <v>211</v>
      </c>
      <c r="Y570" s="210"/>
      <c r="Z570" s="210"/>
      <c r="AA570" s="210"/>
      <c r="AB570" s="210"/>
      <c r="AC570" s="210"/>
      <c r="AD570" s="210"/>
      <c r="AE570" s="210"/>
      <c r="AF570" s="210"/>
      <c r="AG570" s="210" t="s">
        <v>304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ht="22.5" outlineLevel="1" x14ac:dyDescent="0.2">
      <c r="A571" s="253">
        <v>213</v>
      </c>
      <c r="B571" s="254" t="s">
        <v>948</v>
      </c>
      <c r="C571" s="262" t="s">
        <v>949</v>
      </c>
      <c r="D571" s="255" t="s">
        <v>314</v>
      </c>
      <c r="E571" s="256">
        <v>1</v>
      </c>
      <c r="F571" s="257"/>
      <c r="G571" s="258">
        <f>ROUND(E571*F571,2)</f>
        <v>0</v>
      </c>
      <c r="H571" s="231"/>
      <c r="I571" s="230">
        <f>ROUND(E571*H571,2)</f>
        <v>0</v>
      </c>
      <c r="J571" s="231"/>
      <c r="K571" s="230">
        <f>ROUND(E571*J571,2)</f>
        <v>0</v>
      </c>
      <c r="L571" s="230">
        <v>15</v>
      </c>
      <c r="M571" s="230">
        <f>G571*(1+L571/100)</f>
        <v>0</v>
      </c>
      <c r="N571" s="230">
        <v>0</v>
      </c>
      <c r="O571" s="230">
        <f>ROUND(E571*N571,2)</f>
        <v>0</v>
      </c>
      <c r="P571" s="230">
        <v>0</v>
      </c>
      <c r="Q571" s="230">
        <f>ROUND(E571*P571,2)</f>
        <v>0</v>
      </c>
      <c r="R571" s="230"/>
      <c r="S571" s="230" t="s">
        <v>201</v>
      </c>
      <c r="T571" s="230" t="s">
        <v>196</v>
      </c>
      <c r="U571" s="230">
        <v>0</v>
      </c>
      <c r="V571" s="230">
        <f>ROUND(E571*U571,2)</f>
        <v>0</v>
      </c>
      <c r="W571" s="230"/>
      <c r="X571" s="230" t="s">
        <v>211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304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ht="33.75" outlineLevel="1" x14ac:dyDescent="0.2">
      <c r="A572" s="253">
        <v>214</v>
      </c>
      <c r="B572" s="254" t="s">
        <v>950</v>
      </c>
      <c r="C572" s="262" t="s">
        <v>951</v>
      </c>
      <c r="D572" s="255" t="s">
        <v>314</v>
      </c>
      <c r="E572" s="256">
        <v>1</v>
      </c>
      <c r="F572" s="257"/>
      <c r="G572" s="258">
        <f>ROUND(E572*F572,2)</f>
        <v>0</v>
      </c>
      <c r="H572" s="231"/>
      <c r="I572" s="230">
        <f>ROUND(E572*H572,2)</f>
        <v>0</v>
      </c>
      <c r="J572" s="231"/>
      <c r="K572" s="230">
        <f>ROUND(E572*J572,2)</f>
        <v>0</v>
      </c>
      <c r="L572" s="230">
        <v>15</v>
      </c>
      <c r="M572" s="230">
        <f>G572*(1+L572/100)</f>
        <v>0</v>
      </c>
      <c r="N572" s="230">
        <v>0</v>
      </c>
      <c r="O572" s="230">
        <f>ROUND(E572*N572,2)</f>
        <v>0</v>
      </c>
      <c r="P572" s="230">
        <v>0</v>
      </c>
      <c r="Q572" s="230">
        <f>ROUND(E572*P572,2)</f>
        <v>0</v>
      </c>
      <c r="R572" s="230"/>
      <c r="S572" s="230" t="s">
        <v>201</v>
      </c>
      <c r="T572" s="230" t="s">
        <v>196</v>
      </c>
      <c r="U572" s="230">
        <v>0</v>
      </c>
      <c r="V572" s="230">
        <f>ROUND(E572*U572,2)</f>
        <v>0</v>
      </c>
      <c r="W572" s="230"/>
      <c r="X572" s="230" t="s">
        <v>211</v>
      </c>
      <c r="Y572" s="210"/>
      <c r="Z572" s="210"/>
      <c r="AA572" s="210"/>
      <c r="AB572" s="210"/>
      <c r="AC572" s="210"/>
      <c r="AD572" s="210"/>
      <c r="AE572" s="210"/>
      <c r="AF572" s="210"/>
      <c r="AG572" s="210" t="s">
        <v>304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53">
        <v>215</v>
      </c>
      <c r="B573" s="254" t="s">
        <v>952</v>
      </c>
      <c r="C573" s="262" t="s">
        <v>953</v>
      </c>
      <c r="D573" s="255" t="s">
        <v>314</v>
      </c>
      <c r="E573" s="256">
        <v>1</v>
      </c>
      <c r="F573" s="257"/>
      <c r="G573" s="258">
        <f>ROUND(E573*F573,2)</f>
        <v>0</v>
      </c>
      <c r="H573" s="231"/>
      <c r="I573" s="230">
        <f>ROUND(E573*H573,2)</f>
        <v>0</v>
      </c>
      <c r="J573" s="231"/>
      <c r="K573" s="230">
        <f>ROUND(E573*J573,2)</f>
        <v>0</v>
      </c>
      <c r="L573" s="230">
        <v>15</v>
      </c>
      <c r="M573" s="230">
        <f>G573*(1+L573/100)</f>
        <v>0</v>
      </c>
      <c r="N573" s="230">
        <v>0</v>
      </c>
      <c r="O573" s="230">
        <f>ROUND(E573*N573,2)</f>
        <v>0</v>
      </c>
      <c r="P573" s="230">
        <v>0</v>
      </c>
      <c r="Q573" s="230">
        <f>ROUND(E573*P573,2)</f>
        <v>0</v>
      </c>
      <c r="R573" s="230"/>
      <c r="S573" s="230" t="s">
        <v>201</v>
      </c>
      <c r="T573" s="230" t="s">
        <v>196</v>
      </c>
      <c r="U573" s="230">
        <v>0</v>
      </c>
      <c r="V573" s="230">
        <f>ROUND(E573*U573,2)</f>
        <v>0</v>
      </c>
      <c r="W573" s="230"/>
      <c r="X573" s="230" t="s">
        <v>211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304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ht="22.5" outlineLevel="1" x14ac:dyDescent="0.2">
      <c r="A574" s="253">
        <v>216</v>
      </c>
      <c r="B574" s="254" t="s">
        <v>954</v>
      </c>
      <c r="C574" s="262" t="s">
        <v>955</v>
      </c>
      <c r="D574" s="255" t="s">
        <v>314</v>
      </c>
      <c r="E574" s="256">
        <v>1</v>
      </c>
      <c r="F574" s="257"/>
      <c r="G574" s="258">
        <f>ROUND(E574*F574,2)</f>
        <v>0</v>
      </c>
      <c r="H574" s="231"/>
      <c r="I574" s="230">
        <f>ROUND(E574*H574,2)</f>
        <v>0</v>
      </c>
      <c r="J574" s="231"/>
      <c r="K574" s="230">
        <f>ROUND(E574*J574,2)</f>
        <v>0</v>
      </c>
      <c r="L574" s="230">
        <v>15</v>
      </c>
      <c r="M574" s="230">
        <f>G574*(1+L574/100)</f>
        <v>0</v>
      </c>
      <c r="N574" s="230">
        <v>0</v>
      </c>
      <c r="O574" s="230">
        <f>ROUND(E574*N574,2)</f>
        <v>0</v>
      </c>
      <c r="P574" s="230">
        <v>0</v>
      </c>
      <c r="Q574" s="230">
        <f>ROUND(E574*P574,2)</f>
        <v>0</v>
      </c>
      <c r="R574" s="230"/>
      <c r="S574" s="230" t="s">
        <v>201</v>
      </c>
      <c r="T574" s="230" t="s">
        <v>196</v>
      </c>
      <c r="U574" s="230">
        <v>0</v>
      </c>
      <c r="V574" s="230">
        <f>ROUND(E574*U574,2)</f>
        <v>0</v>
      </c>
      <c r="W574" s="230"/>
      <c r="X574" s="230" t="s">
        <v>211</v>
      </c>
      <c r="Y574" s="210"/>
      <c r="Z574" s="210"/>
      <c r="AA574" s="210"/>
      <c r="AB574" s="210"/>
      <c r="AC574" s="210"/>
      <c r="AD574" s="210"/>
      <c r="AE574" s="210"/>
      <c r="AF574" s="210"/>
      <c r="AG574" s="210" t="s">
        <v>304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22.5" outlineLevel="1" x14ac:dyDescent="0.2">
      <c r="A575" s="253">
        <v>217</v>
      </c>
      <c r="B575" s="254" t="s">
        <v>956</v>
      </c>
      <c r="C575" s="262" t="s">
        <v>957</v>
      </c>
      <c r="D575" s="255" t="s">
        <v>314</v>
      </c>
      <c r="E575" s="256">
        <v>1</v>
      </c>
      <c r="F575" s="257"/>
      <c r="G575" s="258">
        <f>ROUND(E575*F575,2)</f>
        <v>0</v>
      </c>
      <c r="H575" s="231"/>
      <c r="I575" s="230">
        <f>ROUND(E575*H575,2)</f>
        <v>0</v>
      </c>
      <c r="J575" s="231"/>
      <c r="K575" s="230">
        <f>ROUND(E575*J575,2)</f>
        <v>0</v>
      </c>
      <c r="L575" s="230">
        <v>15</v>
      </c>
      <c r="M575" s="230">
        <f>G575*(1+L575/100)</f>
        <v>0</v>
      </c>
      <c r="N575" s="230">
        <v>0</v>
      </c>
      <c r="O575" s="230">
        <f>ROUND(E575*N575,2)</f>
        <v>0</v>
      </c>
      <c r="P575" s="230">
        <v>0</v>
      </c>
      <c r="Q575" s="230">
        <f>ROUND(E575*P575,2)</f>
        <v>0</v>
      </c>
      <c r="R575" s="230"/>
      <c r="S575" s="230" t="s">
        <v>201</v>
      </c>
      <c r="T575" s="230" t="s">
        <v>196</v>
      </c>
      <c r="U575" s="230">
        <v>0</v>
      </c>
      <c r="V575" s="230">
        <f>ROUND(E575*U575,2)</f>
        <v>0</v>
      </c>
      <c r="W575" s="230"/>
      <c r="X575" s="230" t="s">
        <v>211</v>
      </c>
      <c r="Y575" s="210"/>
      <c r="Z575" s="210"/>
      <c r="AA575" s="210"/>
      <c r="AB575" s="210"/>
      <c r="AC575" s="210"/>
      <c r="AD575" s="210"/>
      <c r="AE575" s="210"/>
      <c r="AF575" s="210"/>
      <c r="AG575" s="210" t="s">
        <v>304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22.5" outlineLevel="1" x14ac:dyDescent="0.2">
      <c r="A576" s="253">
        <v>218</v>
      </c>
      <c r="B576" s="254" t="s">
        <v>958</v>
      </c>
      <c r="C576" s="262" t="s">
        <v>959</v>
      </c>
      <c r="D576" s="255" t="s">
        <v>314</v>
      </c>
      <c r="E576" s="256">
        <v>1</v>
      </c>
      <c r="F576" s="257"/>
      <c r="G576" s="258">
        <f>ROUND(E576*F576,2)</f>
        <v>0</v>
      </c>
      <c r="H576" s="231"/>
      <c r="I576" s="230">
        <f>ROUND(E576*H576,2)</f>
        <v>0</v>
      </c>
      <c r="J576" s="231"/>
      <c r="K576" s="230">
        <f>ROUND(E576*J576,2)</f>
        <v>0</v>
      </c>
      <c r="L576" s="230">
        <v>15</v>
      </c>
      <c r="M576" s="230">
        <f>G576*(1+L576/100)</f>
        <v>0</v>
      </c>
      <c r="N576" s="230">
        <v>0</v>
      </c>
      <c r="O576" s="230">
        <f>ROUND(E576*N576,2)</f>
        <v>0</v>
      </c>
      <c r="P576" s="230">
        <v>0</v>
      </c>
      <c r="Q576" s="230">
        <f>ROUND(E576*P576,2)</f>
        <v>0</v>
      </c>
      <c r="R576" s="230"/>
      <c r="S576" s="230" t="s">
        <v>201</v>
      </c>
      <c r="T576" s="230" t="s">
        <v>196</v>
      </c>
      <c r="U576" s="230">
        <v>0</v>
      </c>
      <c r="V576" s="230">
        <f>ROUND(E576*U576,2)</f>
        <v>0</v>
      </c>
      <c r="W576" s="230"/>
      <c r="X576" s="230" t="s">
        <v>211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304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53">
        <v>219</v>
      </c>
      <c r="B577" s="254" t="s">
        <v>960</v>
      </c>
      <c r="C577" s="262" t="s">
        <v>961</v>
      </c>
      <c r="D577" s="255" t="s">
        <v>314</v>
      </c>
      <c r="E577" s="256">
        <v>1</v>
      </c>
      <c r="F577" s="257"/>
      <c r="G577" s="258">
        <f>ROUND(E577*F577,2)</f>
        <v>0</v>
      </c>
      <c r="H577" s="231"/>
      <c r="I577" s="230">
        <f>ROUND(E577*H577,2)</f>
        <v>0</v>
      </c>
      <c r="J577" s="231"/>
      <c r="K577" s="230">
        <f>ROUND(E577*J577,2)</f>
        <v>0</v>
      </c>
      <c r="L577" s="230">
        <v>15</v>
      </c>
      <c r="M577" s="230">
        <f>G577*(1+L577/100)</f>
        <v>0</v>
      </c>
      <c r="N577" s="230">
        <v>0</v>
      </c>
      <c r="O577" s="230">
        <f>ROUND(E577*N577,2)</f>
        <v>0</v>
      </c>
      <c r="P577" s="230">
        <v>0</v>
      </c>
      <c r="Q577" s="230">
        <f>ROUND(E577*P577,2)</f>
        <v>0</v>
      </c>
      <c r="R577" s="230"/>
      <c r="S577" s="230" t="s">
        <v>201</v>
      </c>
      <c r="T577" s="230" t="s">
        <v>196</v>
      </c>
      <c r="U577" s="230">
        <v>0</v>
      </c>
      <c r="V577" s="230">
        <f>ROUND(E577*U577,2)</f>
        <v>0</v>
      </c>
      <c r="W577" s="230"/>
      <c r="X577" s="230" t="s">
        <v>211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304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ht="22.5" outlineLevel="1" x14ac:dyDescent="0.2">
      <c r="A578" s="253">
        <v>220</v>
      </c>
      <c r="B578" s="254" t="s">
        <v>962</v>
      </c>
      <c r="C578" s="262" t="s">
        <v>963</v>
      </c>
      <c r="D578" s="255" t="s">
        <v>314</v>
      </c>
      <c r="E578" s="256">
        <v>1</v>
      </c>
      <c r="F578" s="257"/>
      <c r="G578" s="258">
        <f>ROUND(E578*F578,2)</f>
        <v>0</v>
      </c>
      <c r="H578" s="231"/>
      <c r="I578" s="230">
        <f>ROUND(E578*H578,2)</f>
        <v>0</v>
      </c>
      <c r="J578" s="231"/>
      <c r="K578" s="230">
        <f>ROUND(E578*J578,2)</f>
        <v>0</v>
      </c>
      <c r="L578" s="230">
        <v>15</v>
      </c>
      <c r="M578" s="230">
        <f>G578*(1+L578/100)</f>
        <v>0</v>
      </c>
      <c r="N578" s="230">
        <v>0</v>
      </c>
      <c r="O578" s="230">
        <f>ROUND(E578*N578,2)</f>
        <v>0</v>
      </c>
      <c r="P578" s="230">
        <v>0</v>
      </c>
      <c r="Q578" s="230">
        <f>ROUND(E578*P578,2)</f>
        <v>0</v>
      </c>
      <c r="R578" s="230"/>
      <c r="S578" s="230" t="s">
        <v>201</v>
      </c>
      <c r="T578" s="230" t="s">
        <v>196</v>
      </c>
      <c r="U578" s="230">
        <v>0</v>
      </c>
      <c r="V578" s="230">
        <f>ROUND(E578*U578,2)</f>
        <v>0</v>
      </c>
      <c r="W578" s="230"/>
      <c r="X578" s="230" t="s">
        <v>211</v>
      </c>
      <c r="Y578" s="210"/>
      <c r="Z578" s="210"/>
      <c r="AA578" s="210"/>
      <c r="AB578" s="210"/>
      <c r="AC578" s="210"/>
      <c r="AD578" s="210"/>
      <c r="AE578" s="210"/>
      <c r="AF578" s="210"/>
      <c r="AG578" s="210" t="s">
        <v>304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ht="22.5" outlineLevel="1" x14ac:dyDescent="0.2">
      <c r="A579" s="253">
        <v>221</v>
      </c>
      <c r="B579" s="254" t="s">
        <v>964</v>
      </c>
      <c r="C579" s="262" t="s">
        <v>965</v>
      </c>
      <c r="D579" s="255" t="s">
        <v>314</v>
      </c>
      <c r="E579" s="256">
        <v>1</v>
      </c>
      <c r="F579" s="257"/>
      <c r="G579" s="258">
        <f>ROUND(E579*F579,2)</f>
        <v>0</v>
      </c>
      <c r="H579" s="231"/>
      <c r="I579" s="230">
        <f>ROUND(E579*H579,2)</f>
        <v>0</v>
      </c>
      <c r="J579" s="231"/>
      <c r="K579" s="230">
        <f>ROUND(E579*J579,2)</f>
        <v>0</v>
      </c>
      <c r="L579" s="230">
        <v>15</v>
      </c>
      <c r="M579" s="230">
        <f>G579*(1+L579/100)</f>
        <v>0</v>
      </c>
      <c r="N579" s="230">
        <v>0</v>
      </c>
      <c r="O579" s="230">
        <f>ROUND(E579*N579,2)</f>
        <v>0</v>
      </c>
      <c r="P579" s="230">
        <v>0</v>
      </c>
      <c r="Q579" s="230">
        <f>ROUND(E579*P579,2)</f>
        <v>0</v>
      </c>
      <c r="R579" s="230"/>
      <c r="S579" s="230" t="s">
        <v>201</v>
      </c>
      <c r="T579" s="230" t="s">
        <v>196</v>
      </c>
      <c r="U579" s="230">
        <v>0</v>
      </c>
      <c r="V579" s="230">
        <f>ROUND(E579*U579,2)</f>
        <v>0</v>
      </c>
      <c r="W579" s="230"/>
      <c r="X579" s="230" t="s">
        <v>211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304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ht="22.5" outlineLevel="1" x14ac:dyDescent="0.2">
      <c r="A580" s="253">
        <v>222</v>
      </c>
      <c r="B580" s="254" t="s">
        <v>966</v>
      </c>
      <c r="C580" s="262" t="s">
        <v>967</v>
      </c>
      <c r="D580" s="255" t="s">
        <v>314</v>
      </c>
      <c r="E580" s="256">
        <v>2</v>
      </c>
      <c r="F580" s="257"/>
      <c r="G580" s="258">
        <f>ROUND(E580*F580,2)</f>
        <v>0</v>
      </c>
      <c r="H580" s="231"/>
      <c r="I580" s="230">
        <f>ROUND(E580*H580,2)</f>
        <v>0</v>
      </c>
      <c r="J580" s="231"/>
      <c r="K580" s="230">
        <f>ROUND(E580*J580,2)</f>
        <v>0</v>
      </c>
      <c r="L580" s="230">
        <v>15</v>
      </c>
      <c r="M580" s="230">
        <f>G580*(1+L580/100)</f>
        <v>0</v>
      </c>
      <c r="N580" s="230">
        <v>0</v>
      </c>
      <c r="O580" s="230">
        <f>ROUND(E580*N580,2)</f>
        <v>0</v>
      </c>
      <c r="P580" s="230">
        <v>0</v>
      </c>
      <c r="Q580" s="230">
        <f>ROUND(E580*P580,2)</f>
        <v>0</v>
      </c>
      <c r="R580" s="230"/>
      <c r="S580" s="230" t="s">
        <v>201</v>
      </c>
      <c r="T580" s="230" t="s">
        <v>196</v>
      </c>
      <c r="U580" s="230">
        <v>0</v>
      </c>
      <c r="V580" s="230">
        <f>ROUND(E580*U580,2)</f>
        <v>0</v>
      </c>
      <c r="W580" s="230"/>
      <c r="X580" s="230" t="s">
        <v>211</v>
      </c>
      <c r="Y580" s="210"/>
      <c r="Z580" s="210"/>
      <c r="AA580" s="210"/>
      <c r="AB580" s="210"/>
      <c r="AC580" s="210"/>
      <c r="AD580" s="210"/>
      <c r="AE580" s="210"/>
      <c r="AF580" s="210"/>
      <c r="AG580" s="210" t="s">
        <v>304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22.5" outlineLevel="1" x14ac:dyDescent="0.2">
      <c r="A581" s="253">
        <v>223</v>
      </c>
      <c r="B581" s="254" t="s">
        <v>968</v>
      </c>
      <c r="C581" s="262" t="s">
        <v>969</v>
      </c>
      <c r="D581" s="255" t="s">
        <v>314</v>
      </c>
      <c r="E581" s="256">
        <v>1</v>
      </c>
      <c r="F581" s="257"/>
      <c r="G581" s="258">
        <f>ROUND(E581*F581,2)</f>
        <v>0</v>
      </c>
      <c r="H581" s="231"/>
      <c r="I581" s="230">
        <f>ROUND(E581*H581,2)</f>
        <v>0</v>
      </c>
      <c r="J581" s="231"/>
      <c r="K581" s="230">
        <f>ROUND(E581*J581,2)</f>
        <v>0</v>
      </c>
      <c r="L581" s="230">
        <v>15</v>
      </c>
      <c r="M581" s="230">
        <f>G581*(1+L581/100)</f>
        <v>0</v>
      </c>
      <c r="N581" s="230">
        <v>0</v>
      </c>
      <c r="O581" s="230">
        <f>ROUND(E581*N581,2)</f>
        <v>0</v>
      </c>
      <c r="P581" s="230">
        <v>0</v>
      </c>
      <c r="Q581" s="230">
        <f>ROUND(E581*P581,2)</f>
        <v>0</v>
      </c>
      <c r="R581" s="230"/>
      <c r="S581" s="230" t="s">
        <v>201</v>
      </c>
      <c r="T581" s="230" t="s">
        <v>196</v>
      </c>
      <c r="U581" s="230">
        <v>0</v>
      </c>
      <c r="V581" s="230">
        <f>ROUND(E581*U581,2)</f>
        <v>0</v>
      </c>
      <c r="W581" s="230"/>
      <c r="X581" s="230" t="s">
        <v>211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304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ht="22.5" outlineLevel="1" x14ac:dyDescent="0.2">
      <c r="A582" s="247">
        <v>224</v>
      </c>
      <c r="B582" s="248" t="s">
        <v>970</v>
      </c>
      <c r="C582" s="263" t="s">
        <v>971</v>
      </c>
      <c r="D582" s="249" t="s">
        <v>317</v>
      </c>
      <c r="E582" s="250">
        <v>472.6</v>
      </c>
      <c r="F582" s="251"/>
      <c r="G582" s="252">
        <f>ROUND(E582*F582,2)</f>
        <v>0</v>
      </c>
      <c r="H582" s="231"/>
      <c r="I582" s="230">
        <f>ROUND(E582*H582,2)</f>
        <v>0</v>
      </c>
      <c r="J582" s="231"/>
      <c r="K582" s="230">
        <f>ROUND(E582*J582,2)</f>
        <v>0</v>
      </c>
      <c r="L582" s="230">
        <v>15</v>
      </c>
      <c r="M582" s="230">
        <f>G582*(1+L582/100)</f>
        <v>0</v>
      </c>
      <c r="N582" s="230">
        <v>0</v>
      </c>
      <c r="O582" s="230">
        <f>ROUND(E582*N582,2)</f>
        <v>0</v>
      </c>
      <c r="P582" s="230">
        <v>0</v>
      </c>
      <c r="Q582" s="230">
        <f>ROUND(E582*P582,2)</f>
        <v>0</v>
      </c>
      <c r="R582" s="230"/>
      <c r="S582" s="230" t="s">
        <v>195</v>
      </c>
      <c r="T582" s="230" t="s">
        <v>195</v>
      </c>
      <c r="U582" s="230">
        <v>0.26</v>
      </c>
      <c r="V582" s="230">
        <f>ROUND(E582*U582,2)</f>
        <v>122.88</v>
      </c>
      <c r="W582" s="230"/>
      <c r="X582" s="230" t="s">
        <v>211</v>
      </c>
      <c r="Y582" s="210"/>
      <c r="Z582" s="210"/>
      <c r="AA582" s="210"/>
      <c r="AB582" s="210"/>
      <c r="AC582" s="210"/>
      <c r="AD582" s="210"/>
      <c r="AE582" s="210"/>
      <c r="AF582" s="210"/>
      <c r="AG582" s="210" t="s">
        <v>756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ht="33.75" outlineLevel="1" x14ac:dyDescent="0.2">
      <c r="A583" s="227"/>
      <c r="B583" s="228"/>
      <c r="C583" s="264" t="s">
        <v>972</v>
      </c>
      <c r="D583" s="232"/>
      <c r="E583" s="233">
        <v>236.3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214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27"/>
      <c r="B584" s="228"/>
      <c r="C584" s="264" t="s">
        <v>973</v>
      </c>
      <c r="D584" s="232"/>
      <c r="E584" s="233">
        <v>236.3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214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2.5" outlineLevel="1" x14ac:dyDescent="0.2">
      <c r="A585" s="253">
        <v>225</v>
      </c>
      <c r="B585" s="254" t="s">
        <v>974</v>
      </c>
      <c r="C585" s="262" t="s">
        <v>975</v>
      </c>
      <c r="D585" s="255" t="s">
        <v>314</v>
      </c>
      <c r="E585" s="256">
        <v>7</v>
      </c>
      <c r="F585" s="257"/>
      <c r="G585" s="258">
        <f>ROUND(E585*F585,2)</f>
        <v>0</v>
      </c>
      <c r="H585" s="231"/>
      <c r="I585" s="230">
        <f>ROUND(E585*H585,2)</f>
        <v>0</v>
      </c>
      <c r="J585" s="231"/>
      <c r="K585" s="230">
        <f>ROUND(E585*J585,2)</f>
        <v>0</v>
      </c>
      <c r="L585" s="230">
        <v>15</v>
      </c>
      <c r="M585" s="230">
        <f>G585*(1+L585/100)</f>
        <v>0</v>
      </c>
      <c r="N585" s="230">
        <v>0</v>
      </c>
      <c r="O585" s="230">
        <f>ROUND(E585*N585,2)</f>
        <v>0</v>
      </c>
      <c r="P585" s="230">
        <v>0</v>
      </c>
      <c r="Q585" s="230">
        <f>ROUND(E585*P585,2)</f>
        <v>0</v>
      </c>
      <c r="R585" s="230"/>
      <c r="S585" s="230" t="s">
        <v>201</v>
      </c>
      <c r="T585" s="230" t="s">
        <v>196</v>
      </c>
      <c r="U585" s="230">
        <v>0</v>
      </c>
      <c r="V585" s="230">
        <f>ROUND(E585*U585,2)</f>
        <v>0</v>
      </c>
      <c r="W585" s="230"/>
      <c r="X585" s="230" t="s">
        <v>211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304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ht="22.5" outlineLevel="1" x14ac:dyDescent="0.2">
      <c r="A586" s="253">
        <v>226</v>
      </c>
      <c r="B586" s="254" t="s">
        <v>976</v>
      </c>
      <c r="C586" s="262" t="s">
        <v>977</v>
      </c>
      <c r="D586" s="255" t="s">
        <v>314</v>
      </c>
      <c r="E586" s="256">
        <v>7</v>
      </c>
      <c r="F586" s="257"/>
      <c r="G586" s="258">
        <f>ROUND(E586*F586,2)</f>
        <v>0</v>
      </c>
      <c r="H586" s="231"/>
      <c r="I586" s="230">
        <f>ROUND(E586*H586,2)</f>
        <v>0</v>
      </c>
      <c r="J586" s="231"/>
      <c r="K586" s="230">
        <f>ROUND(E586*J586,2)</f>
        <v>0</v>
      </c>
      <c r="L586" s="230">
        <v>15</v>
      </c>
      <c r="M586" s="230">
        <f>G586*(1+L586/100)</f>
        <v>0</v>
      </c>
      <c r="N586" s="230">
        <v>0</v>
      </c>
      <c r="O586" s="230">
        <f>ROUND(E586*N586,2)</f>
        <v>0</v>
      </c>
      <c r="P586" s="230">
        <v>0</v>
      </c>
      <c r="Q586" s="230">
        <f>ROUND(E586*P586,2)</f>
        <v>0</v>
      </c>
      <c r="R586" s="230"/>
      <c r="S586" s="230" t="s">
        <v>201</v>
      </c>
      <c r="T586" s="230" t="s">
        <v>196</v>
      </c>
      <c r="U586" s="230">
        <v>0</v>
      </c>
      <c r="V586" s="230">
        <f>ROUND(E586*U586,2)</f>
        <v>0</v>
      </c>
      <c r="W586" s="230"/>
      <c r="X586" s="230" t="s">
        <v>211</v>
      </c>
      <c r="Y586" s="210"/>
      <c r="Z586" s="210"/>
      <c r="AA586" s="210"/>
      <c r="AB586" s="210"/>
      <c r="AC586" s="210"/>
      <c r="AD586" s="210"/>
      <c r="AE586" s="210"/>
      <c r="AF586" s="210"/>
      <c r="AG586" s="210" t="s">
        <v>304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ht="22.5" outlineLevel="1" x14ac:dyDescent="0.2">
      <c r="A587" s="253">
        <v>227</v>
      </c>
      <c r="B587" s="254" t="s">
        <v>978</v>
      </c>
      <c r="C587" s="262" t="s">
        <v>979</v>
      </c>
      <c r="D587" s="255" t="s">
        <v>314</v>
      </c>
      <c r="E587" s="256">
        <v>1</v>
      </c>
      <c r="F587" s="257"/>
      <c r="G587" s="258">
        <f>ROUND(E587*F587,2)</f>
        <v>0</v>
      </c>
      <c r="H587" s="231"/>
      <c r="I587" s="230">
        <f>ROUND(E587*H587,2)</f>
        <v>0</v>
      </c>
      <c r="J587" s="231"/>
      <c r="K587" s="230">
        <f>ROUND(E587*J587,2)</f>
        <v>0</v>
      </c>
      <c r="L587" s="230">
        <v>15</v>
      </c>
      <c r="M587" s="230">
        <f>G587*(1+L587/100)</f>
        <v>0</v>
      </c>
      <c r="N587" s="230">
        <v>0</v>
      </c>
      <c r="O587" s="230">
        <f>ROUND(E587*N587,2)</f>
        <v>0</v>
      </c>
      <c r="P587" s="230">
        <v>0</v>
      </c>
      <c r="Q587" s="230">
        <f>ROUND(E587*P587,2)</f>
        <v>0</v>
      </c>
      <c r="R587" s="230"/>
      <c r="S587" s="230" t="s">
        <v>201</v>
      </c>
      <c r="T587" s="230" t="s">
        <v>196</v>
      </c>
      <c r="U587" s="230">
        <v>0</v>
      </c>
      <c r="V587" s="230">
        <f>ROUND(E587*U587,2)</f>
        <v>0</v>
      </c>
      <c r="W587" s="230"/>
      <c r="X587" s="230" t="s">
        <v>211</v>
      </c>
      <c r="Y587" s="210"/>
      <c r="Z587" s="210"/>
      <c r="AA587" s="210"/>
      <c r="AB587" s="210"/>
      <c r="AC587" s="210"/>
      <c r="AD587" s="210"/>
      <c r="AE587" s="210"/>
      <c r="AF587" s="210"/>
      <c r="AG587" s="210" t="s">
        <v>304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ht="22.5" outlineLevel="1" x14ac:dyDescent="0.2">
      <c r="A588" s="253">
        <v>228</v>
      </c>
      <c r="B588" s="254" t="s">
        <v>980</v>
      </c>
      <c r="C588" s="262" t="s">
        <v>981</v>
      </c>
      <c r="D588" s="255" t="s">
        <v>314</v>
      </c>
      <c r="E588" s="256">
        <v>1</v>
      </c>
      <c r="F588" s="257"/>
      <c r="G588" s="258">
        <f>ROUND(E588*F588,2)</f>
        <v>0</v>
      </c>
      <c r="H588" s="231"/>
      <c r="I588" s="230">
        <f>ROUND(E588*H588,2)</f>
        <v>0</v>
      </c>
      <c r="J588" s="231"/>
      <c r="K588" s="230">
        <f>ROUND(E588*J588,2)</f>
        <v>0</v>
      </c>
      <c r="L588" s="230">
        <v>15</v>
      </c>
      <c r="M588" s="230">
        <f>G588*(1+L588/100)</f>
        <v>0</v>
      </c>
      <c r="N588" s="230">
        <v>0</v>
      </c>
      <c r="O588" s="230">
        <f>ROUND(E588*N588,2)</f>
        <v>0</v>
      </c>
      <c r="P588" s="230">
        <v>0</v>
      </c>
      <c r="Q588" s="230">
        <f>ROUND(E588*P588,2)</f>
        <v>0</v>
      </c>
      <c r="R588" s="230"/>
      <c r="S588" s="230" t="s">
        <v>201</v>
      </c>
      <c r="T588" s="230" t="s">
        <v>196</v>
      </c>
      <c r="U588" s="230">
        <v>0</v>
      </c>
      <c r="V588" s="230">
        <f>ROUND(E588*U588,2)</f>
        <v>0</v>
      </c>
      <c r="W588" s="230"/>
      <c r="X588" s="230" t="s">
        <v>211</v>
      </c>
      <c r="Y588" s="210"/>
      <c r="Z588" s="210"/>
      <c r="AA588" s="210"/>
      <c r="AB588" s="210"/>
      <c r="AC588" s="210"/>
      <c r="AD588" s="210"/>
      <c r="AE588" s="210"/>
      <c r="AF588" s="210"/>
      <c r="AG588" s="210" t="s">
        <v>304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ht="22.5" outlineLevel="1" x14ac:dyDescent="0.2">
      <c r="A589" s="253">
        <v>229</v>
      </c>
      <c r="B589" s="254" t="s">
        <v>982</v>
      </c>
      <c r="C589" s="262" t="s">
        <v>983</v>
      </c>
      <c r="D589" s="255" t="s">
        <v>314</v>
      </c>
      <c r="E589" s="256">
        <v>2</v>
      </c>
      <c r="F589" s="257"/>
      <c r="G589" s="258">
        <f>ROUND(E589*F589,2)</f>
        <v>0</v>
      </c>
      <c r="H589" s="231"/>
      <c r="I589" s="230">
        <f>ROUND(E589*H589,2)</f>
        <v>0</v>
      </c>
      <c r="J589" s="231"/>
      <c r="K589" s="230">
        <f>ROUND(E589*J589,2)</f>
        <v>0</v>
      </c>
      <c r="L589" s="230">
        <v>15</v>
      </c>
      <c r="M589" s="230">
        <f>G589*(1+L589/100)</f>
        <v>0</v>
      </c>
      <c r="N589" s="230">
        <v>0</v>
      </c>
      <c r="O589" s="230">
        <f>ROUND(E589*N589,2)</f>
        <v>0</v>
      </c>
      <c r="P589" s="230">
        <v>0</v>
      </c>
      <c r="Q589" s="230">
        <f>ROUND(E589*P589,2)</f>
        <v>0</v>
      </c>
      <c r="R589" s="230"/>
      <c r="S589" s="230" t="s">
        <v>201</v>
      </c>
      <c r="T589" s="230" t="s">
        <v>196</v>
      </c>
      <c r="U589" s="230">
        <v>0</v>
      </c>
      <c r="V589" s="230">
        <f>ROUND(E589*U589,2)</f>
        <v>0</v>
      </c>
      <c r="W589" s="230"/>
      <c r="X589" s="230" t="s">
        <v>211</v>
      </c>
      <c r="Y589" s="210"/>
      <c r="Z589" s="210"/>
      <c r="AA589" s="210"/>
      <c r="AB589" s="210"/>
      <c r="AC589" s="210"/>
      <c r="AD589" s="210"/>
      <c r="AE589" s="210"/>
      <c r="AF589" s="210"/>
      <c r="AG589" s="210" t="s">
        <v>304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22.5" outlineLevel="1" x14ac:dyDescent="0.2">
      <c r="A590" s="253">
        <v>230</v>
      </c>
      <c r="B590" s="254" t="s">
        <v>984</v>
      </c>
      <c r="C590" s="262" t="s">
        <v>985</v>
      </c>
      <c r="D590" s="255" t="s">
        <v>314</v>
      </c>
      <c r="E590" s="256">
        <v>1</v>
      </c>
      <c r="F590" s="257"/>
      <c r="G590" s="258">
        <f>ROUND(E590*F590,2)</f>
        <v>0</v>
      </c>
      <c r="H590" s="231"/>
      <c r="I590" s="230">
        <f>ROUND(E590*H590,2)</f>
        <v>0</v>
      </c>
      <c r="J590" s="231"/>
      <c r="K590" s="230">
        <f>ROUND(E590*J590,2)</f>
        <v>0</v>
      </c>
      <c r="L590" s="230">
        <v>15</v>
      </c>
      <c r="M590" s="230">
        <f>G590*(1+L590/100)</f>
        <v>0</v>
      </c>
      <c r="N590" s="230">
        <v>0</v>
      </c>
      <c r="O590" s="230">
        <f>ROUND(E590*N590,2)</f>
        <v>0</v>
      </c>
      <c r="P590" s="230">
        <v>0</v>
      </c>
      <c r="Q590" s="230">
        <f>ROUND(E590*P590,2)</f>
        <v>0</v>
      </c>
      <c r="R590" s="230"/>
      <c r="S590" s="230" t="s">
        <v>201</v>
      </c>
      <c r="T590" s="230" t="s">
        <v>196</v>
      </c>
      <c r="U590" s="230">
        <v>0</v>
      </c>
      <c r="V590" s="230">
        <f>ROUND(E590*U590,2)</f>
        <v>0</v>
      </c>
      <c r="W590" s="230"/>
      <c r="X590" s="230" t="s">
        <v>211</v>
      </c>
      <c r="Y590" s="210"/>
      <c r="Z590" s="210"/>
      <c r="AA590" s="210"/>
      <c r="AB590" s="210"/>
      <c r="AC590" s="210"/>
      <c r="AD590" s="210"/>
      <c r="AE590" s="210"/>
      <c r="AF590" s="210"/>
      <c r="AG590" s="210" t="s">
        <v>304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ht="22.5" outlineLevel="1" x14ac:dyDescent="0.2">
      <c r="A591" s="253">
        <v>231</v>
      </c>
      <c r="B591" s="254" t="s">
        <v>986</v>
      </c>
      <c r="C591" s="262" t="s">
        <v>987</v>
      </c>
      <c r="D591" s="255" t="s">
        <v>314</v>
      </c>
      <c r="E591" s="256">
        <v>1</v>
      </c>
      <c r="F591" s="257"/>
      <c r="G591" s="258">
        <f>ROUND(E591*F591,2)</f>
        <v>0</v>
      </c>
      <c r="H591" s="231"/>
      <c r="I591" s="230">
        <f>ROUND(E591*H591,2)</f>
        <v>0</v>
      </c>
      <c r="J591" s="231"/>
      <c r="K591" s="230">
        <f>ROUND(E591*J591,2)</f>
        <v>0</v>
      </c>
      <c r="L591" s="230">
        <v>15</v>
      </c>
      <c r="M591" s="230">
        <f>G591*(1+L591/100)</f>
        <v>0</v>
      </c>
      <c r="N591" s="230">
        <v>0</v>
      </c>
      <c r="O591" s="230">
        <f>ROUND(E591*N591,2)</f>
        <v>0</v>
      </c>
      <c r="P591" s="230">
        <v>0</v>
      </c>
      <c r="Q591" s="230">
        <f>ROUND(E591*P591,2)</f>
        <v>0</v>
      </c>
      <c r="R591" s="230"/>
      <c r="S591" s="230" t="s">
        <v>201</v>
      </c>
      <c r="T591" s="230" t="s">
        <v>196</v>
      </c>
      <c r="U591" s="230">
        <v>0</v>
      </c>
      <c r="V591" s="230">
        <f>ROUND(E591*U591,2)</f>
        <v>0</v>
      </c>
      <c r="W591" s="230"/>
      <c r="X591" s="230" t="s">
        <v>211</v>
      </c>
      <c r="Y591" s="210"/>
      <c r="Z591" s="210"/>
      <c r="AA591" s="210"/>
      <c r="AB591" s="210"/>
      <c r="AC591" s="210"/>
      <c r="AD591" s="210"/>
      <c r="AE591" s="210"/>
      <c r="AF591" s="210"/>
      <c r="AG591" s="210" t="s">
        <v>304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ht="22.5" outlineLevel="1" x14ac:dyDescent="0.2">
      <c r="A592" s="253">
        <v>232</v>
      </c>
      <c r="B592" s="254" t="s">
        <v>988</v>
      </c>
      <c r="C592" s="262" t="s">
        <v>989</v>
      </c>
      <c r="D592" s="255" t="s">
        <v>314</v>
      </c>
      <c r="E592" s="256">
        <v>1</v>
      </c>
      <c r="F592" s="257"/>
      <c r="G592" s="258">
        <f>ROUND(E592*F592,2)</f>
        <v>0</v>
      </c>
      <c r="H592" s="231"/>
      <c r="I592" s="230">
        <f>ROUND(E592*H592,2)</f>
        <v>0</v>
      </c>
      <c r="J592" s="231"/>
      <c r="K592" s="230">
        <f>ROUND(E592*J592,2)</f>
        <v>0</v>
      </c>
      <c r="L592" s="230">
        <v>15</v>
      </c>
      <c r="M592" s="230">
        <f>G592*(1+L592/100)</f>
        <v>0</v>
      </c>
      <c r="N592" s="230">
        <v>0</v>
      </c>
      <c r="O592" s="230">
        <f>ROUND(E592*N592,2)</f>
        <v>0</v>
      </c>
      <c r="P592" s="230">
        <v>0</v>
      </c>
      <c r="Q592" s="230">
        <f>ROUND(E592*P592,2)</f>
        <v>0</v>
      </c>
      <c r="R592" s="230"/>
      <c r="S592" s="230" t="s">
        <v>201</v>
      </c>
      <c r="T592" s="230" t="s">
        <v>196</v>
      </c>
      <c r="U592" s="230">
        <v>0</v>
      </c>
      <c r="V592" s="230">
        <f>ROUND(E592*U592,2)</f>
        <v>0</v>
      </c>
      <c r="W592" s="230"/>
      <c r="X592" s="230" t="s">
        <v>211</v>
      </c>
      <c r="Y592" s="210"/>
      <c r="Z592" s="210"/>
      <c r="AA592" s="210"/>
      <c r="AB592" s="210"/>
      <c r="AC592" s="210"/>
      <c r="AD592" s="210"/>
      <c r="AE592" s="210"/>
      <c r="AF592" s="210"/>
      <c r="AG592" s="210" t="s">
        <v>304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ht="22.5" outlineLevel="1" x14ac:dyDescent="0.2">
      <c r="A593" s="253">
        <v>233</v>
      </c>
      <c r="B593" s="254" t="s">
        <v>990</v>
      </c>
      <c r="C593" s="262" t="s">
        <v>991</v>
      </c>
      <c r="D593" s="255" t="s">
        <v>314</v>
      </c>
      <c r="E593" s="256">
        <v>1</v>
      </c>
      <c r="F593" s="257"/>
      <c r="G593" s="258">
        <f>ROUND(E593*F593,2)</f>
        <v>0</v>
      </c>
      <c r="H593" s="231"/>
      <c r="I593" s="230">
        <f>ROUND(E593*H593,2)</f>
        <v>0</v>
      </c>
      <c r="J593" s="231"/>
      <c r="K593" s="230">
        <f>ROUND(E593*J593,2)</f>
        <v>0</v>
      </c>
      <c r="L593" s="230">
        <v>15</v>
      </c>
      <c r="M593" s="230">
        <f>G593*(1+L593/100)</f>
        <v>0</v>
      </c>
      <c r="N593" s="230">
        <v>0</v>
      </c>
      <c r="O593" s="230">
        <f>ROUND(E593*N593,2)</f>
        <v>0</v>
      </c>
      <c r="P593" s="230">
        <v>0</v>
      </c>
      <c r="Q593" s="230">
        <f>ROUND(E593*P593,2)</f>
        <v>0</v>
      </c>
      <c r="R593" s="230"/>
      <c r="S593" s="230" t="s">
        <v>201</v>
      </c>
      <c r="T593" s="230" t="s">
        <v>196</v>
      </c>
      <c r="U593" s="230">
        <v>0</v>
      </c>
      <c r="V593" s="230">
        <f>ROUND(E593*U593,2)</f>
        <v>0</v>
      </c>
      <c r="W593" s="230"/>
      <c r="X593" s="230" t="s">
        <v>211</v>
      </c>
      <c r="Y593" s="210"/>
      <c r="Z593" s="210"/>
      <c r="AA593" s="210"/>
      <c r="AB593" s="210"/>
      <c r="AC593" s="210"/>
      <c r="AD593" s="210"/>
      <c r="AE593" s="210"/>
      <c r="AF593" s="210"/>
      <c r="AG593" s="210" t="s">
        <v>304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ht="22.5" outlineLevel="1" x14ac:dyDescent="0.2">
      <c r="A594" s="253">
        <v>234</v>
      </c>
      <c r="B594" s="254" t="s">
        <v>992</v>
      </c>
      <c r="C594" s="262" t="s">
        <v>993</v>
      </c>
      <c r="D594" s="255" t="s">
        <v>314</v>
      </c>
      <c r="E594" s="256">
        <v>1</v>
      </c>
      <c r="F594" s="257"/>
      <c r="G594" s="258">
        <f>ROUND(E594*F594,2)</f>
        <v>0</v>
      </c>
      <c r="H594" s="231"/>
      <c r="I594" s="230">
        <f>ROUND(E594*H594,2)</f>
        <v>0</v>
      </c>
      <c r="J594" s="231"/>
      <c r="K594" s="230">
        <f>ROUND(E594*J594,2)</f>
        <v>0</v>
      </c>
      <c r="L594" s="230">
        <v>15</v>
      </c>
      <c r="M594" s="230">
        <f>G594*(1+L594/100)</f>
        <v>0</v>
      </c>
      <c r="N594" s="230">
        <v>0</v>
      </c>
      <c r="O594" s="230">
        <f>ROUND(E594*N594,2)</f>
        <v>0</v>
      </c>
      <c r="P594" s="230">
        <v>0</v>
      </c>
      <c r="Q594" s="230">
        <f>ROUND(E594*P594,2)</f>
        <v>0</v>
      </c>
      <c r="R594" s="230"/>
      <c r="S594" s="230" t="s">
        <v>201</v>
      </c>
      <c r="T594" s="230" t="s">
        <v>196</v>
      </c>
      <c r="U594" s="230">
        <v>0</v>
      </c>
      <c r="V594" s="230">
        <f>ROUND(E594*U594,2)</f>
        <v>0</v>
      </c>
      <c r="W594" s="230"/>
      <c r="X594" s="230" t="s">
        <v>211</v>
      </c>
      <c r="Y594" s="210"/>
      <c r="Z594" s="210"/>
      <c r="AA594" s="210"/>
      <c r="AB594" s="210"/>
      <c r="AC594" s="210"/>
      <c r="AD594" s="210"/>
      <c r="AE594" s="210"/>
      <c r="AF594" s="210"/>
      <c r="AG594" s="210" t="s">
        <v>304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ht="22.5" outlineLevel="1" x14ac:dyDescent="0.2">
      <c r="A595" s="253">
        <v>235</v>
      </c>
      <c r="B595" s="254" t="s">
        <v>994</v>
      </c>
      <c r="C595" s="262" t="s">
        <v>995</v>
      </c>
      <c r="D595" s="255" t="s">
        <v>314</v>
      </c>
      <c r="E595" s="256">
        <v>7</v>
      </c>
      <c r="F595" s="257"/>
      <c r="G595" s="258">
        <f>ROUND(E595*F595,2)</f>
        <v>0</v>
      </c>
      <c r="H595" s="231"/>
      <c r="I595" s="230">
        <f>ROUND(E595*H595,2)</f>
        <v>0</v>
      </c>
      <c r="J595" s="231"/>
      <c r="K595" s="230">
        <f>ROUND(E595*J595,2)</f>
        <v>0</v>
      </c>
      <c r="L595" s="230">
        <v>15</v>
      </c>
      <c r="M595" s="230">
        <f>G595*(1+L595/100)</f>
        <v>0</v>
      </c>
      <c r="N595" s="230">
        <v>0</v>
      </c>
      <c r="O595" s="230">
        <f>ROUND(E595*N595,2)</f>
        <v>0</v>
      </c>
      <c r="P595" s="230">
        <v>0</v>
      </c>
      <c r="Q595" s="230">
        <f>ROUND(E595*P595,2)</f>
        <v>0</v>
      </c>
      <c r="R595" s="230"/>
      <c r="S595" s="230" t="s">
        <v>201</v>
      </c>
      <c r="T595" s="230" t="s">
        <v>196</v>
      </c>
      <c r="U595" s="230">
        <v>0</v>
      </c>
      <c r="V595" s="230">
        <f>ROUND(E595*U595,2)</f>
        <v>0</v>
      </c>
      <c r="W595" s="230"/>
      <c r="X595" s="230" t="s">
        <v>211</v>
      </c>
      <c r="Y595" s="210"/>
      <c r="Z595" s="210"/>
      <c r="AA595" s="210"/>
      <c r="AB595" s="210"/>
      <c r="AC595" s="210"/>
      <c r="AD595" s="210"/>
      <c r="AE595" s="210"/>
      <c r="AF595" s="210"/>
      <c r="AG595" s="210" t="s">
        <v>304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22.5" outlineLevel="1" x14ac:dyDescent="0.2">
      <c r="A596" s="253">
        <v>236</v>
      </c>
      <c r="B596" s="254" t="s">
        <v>996</v>
      </c>
      <c r="C596" s="262" t="s">
        <v>997</v>
      </c>
      <c r="D596" s="255" t="s">
        <v>314</v>
      </c>
      <c r="E596" s="256">
        <v>10</v>
      </c>
      <c r="F596" s="257"/>
      <c r="G596" s="258">
        <f>ROUND(E596*F596,2)</f>
        <v>0</v>
      </c>
      <c r="H596" s="231"/>
      <c r="I596" s="230">
        <f>ROUND(E596*H596,2)</f>
        <v>0</v>
      </c>
      <c r="J596" s="231"/>
      <c r="K596" s="230">
        <f>ROUND(E596*J596,2)</f>
        <v>0</v>
      </c>
      <c r="L596" s="230">
        <v>15</v>
      </c>
      <c r="M596" s="230">
        <f>G596*(1+L596/100)</f>
        <v>0</v>
      </c>
      <c r="N596" s="230">
        <v>0</v>
      </c>
      <c r="O596" s="230">
        <f>ROUND(E596*N596,2)</f>
        <v>0</v>
      </c>
      <c r="P596" s="230">
        <v>0</v>
      </c>
      <c r="Q596" s="230">
        <f>ROUND(E596*P596,2)</f>
        <v>0</v>
      </c>
      <c r="R596" s="230"/>
      <c r="S596" s="230" t="s">
        <v>201</v>
      </c>
      <c r="T596" s="230" t="s">
        <v>196</v>
      </c>
      <c r="U596" s="230">
        <v>0</v>
      </c>
      <c r="V596" s="230">
        <f>ROUND(E596*U596,2)</f>
        <v>0</v>
      </c>
      <c r="W596" s="230"/>
      <c r="X596" s="230" t="s">
        <v>211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304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ht="22.5" outlineLevel="1" x14ac:dyDescent="0.2">
      <c r="A597" s="253">
        <v>237</v>
      </c>
      <c r="B597" s="254" t="s">
        <v>998</v>
      </c>
      <c r="C597" s="262" t="s">
        <v>999</v>
      </c>
      <c r="D597" s="255" t="s">
        <v>314</v>
      </c>
      <c r="E597" s="256">
        <v>1</v>
      </c>
      <c r="F597" s="257"/>
      <c r="G597" s="258">
        <f>ROUND(E597*F597,2)</f>
        <v>0</v>
      </c>
      <c r="H597" s="231"/>
      <c r="I597" s="230">
        <f>ROUND(E597*H597,2)</f>
        <v>0</v>
      </c>
      <c r="J597" s="231"/>
      <c r="K597" s="230">
        <f>ROUND(E597*J597,2)</f>
        <v>0</v>
      </c>
      <c r="L597" s="230">
        <v>15</v>
      </c>
      <c r="M597" s="230">
        <f>G597*(1+L597/100)</f>
        <v>0</v>
      </c>
      <c r="N597" s="230">
        <v>0</v>
      </c>
      <c r="O597" s="230">
        <f>ROUND(E597*N597,2)</f>
        <v>0</v>
      </c>
      <c r="P597" s="230">
        <v>0</v>
      </c>
      <c r="Q597" s="230">
        <f>ROUND(E597*P597,2)</f>
        <v>0</v>
      </c>
      <c r="R597" s="230"/>
      <c r="S597" s="230" t="s">
        <v>201</v>
      </c>
      <c r="T597" s="230" t="s">
        <v>196</v>
      </c>
      <c r="U597" s="230">
        <v>0</v>
      </c>
      <c r="V597" s="230">
        <f>ROUND(E597*U597,2)</f>
        <v>0</v>
      </c>
      <c r="W597" s="230"/>
      <c r="X597" s="230" t="s">
        <v>211</v>
      </c>
      <c r="Y597" s="210"/>
      <c r="Z597" s="210"/>
      <c r="AA597" s="210"/>
      <c r="AB597" s="210"/>
      <c r="AC597" s="210"/>
      <c r="AD597" s="210"/>
      <c r="AE597" s="210"/>
      <c r="AF597" s="210"/>
      <c r="AG597" s="210" t="s">
        <v>304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ht="22.5" outlineLevel="1" x14ac:dyDescent="0.2">
      <c r="A598" s="253">
        <v>238</v>
      </c>
      <c r="B598" s="254" t="s">
        <v>1000</v>
      </c>
      <c r="C598" s="262" t="s">
        <v>1001</v>
      </c>
      <c r="D598" s="255" t="s">
        <v>314</v>
      </c>
      <c r="E598" s="256">
        <v>1</v>
      </c>
      <c r="F598" s="257"/>
      <c r="G598" s="258">
        <f>ROUND(E598*F598,2)</f>
        <v>0</v>
      </c>
      <c r="H598" s="231"/>
      <c r="I598" s="230">
        <f>ROUND(E598*H598,2)</f>
        <v>0</v>
      </c>
      <c r="J598" s="231"/>
      <c r="K598" s="230">
        <f>ROUND(E598*J598,2)</f>
        <v>0</v>
      </c>
      <c r="L598" s="230">
        <v>15</v>
      </c>
      <c r="M598" s="230">
        <f>G598*(1+L598/100)</f>
        <v>0</v>
      </c>
      <c r="N598" s="230">
        <v>0</v>
      </c>
      <c r="O598" s="230">
        <f>ROUND(E598*N598,2)</f>
        <v>0</v>
      </c>
      <c r="P598" s="230">
        <v>0</v>
      </c>
      <c r="Q598" s="230">
        <f>ROUND(E598*P598,2)</f>
        <v>0</v>
      </c>
      <c r="R598" s="230"/>
      <c r="S598" s="230" t="s">
        <v>201</v>
      </c>
      <c r="T598" s="230" t="s">
        <v>196</v>
      </c>
      <c r="U598" s="230">
        <v>0</v>
      </c>
      <c r="V598" s="230">
        <f>ROUND(E598*U598,2)</f>
        <v>0</v>
      </c>
      <c r="W598" s="230"/>
      <c r="X598" s="230" t="s">
        <v>211</v>
      </c>
      <c r="Y598" s="210"/>
      <c r="Z598" s="210"/>
      <c r="AA598" s="210"/>
      <c r="AB598" s="210"/>
      <c r="AC598" s="210"/>
      <c r="AD598" s="210"/>
      <c r="AE598" s="210"/>
      <c r="AF598" s="210"/>
      <c r="AG598" s="210" t="s">
        <v>304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ht="22.5" outlineLevel="1" x14ac:dyDescent="0.2">
      <c r="A599" s="253">
        <v>239</v>
      </c>
      <c r="B599" s="254" t="s">
        <v>1002</v>
      </c>
      <c r="C599" s="262" t="s">
        <v>1003</v>
      </c>
      <c r="D599" s="255" t="s">
        <v>314</v>
      </c>
      <c r="E599" s="256">
        <v>1</v>
      </c>
      <c r="F599" s="257"/>
      <c r="G599" s="258">
        <f>ROUND(E599*F599,2)</f>
        <v>0</v>
      </c>
      <c r="H599" s="231"/>
      <c r="I599" s="230">
        <f>ROUND(E599*H599,2)</f>
        <v>0</v>
      </c>
      <c r="J599" s="231"/>
      <c r="K599" s="230">
        <f>ROUND(E599*J599,2)</f>
        <v>0</v>
      </c>
      <c r="L599" s="230">
        <v>15</v>
      </c>
      <c r="M599" s="230">
        <f>G599*(1+L599/100)</f>
        <v>0</v>
      </c>
      <c r="N599" s="230">
        <v>0</v>
      </c>
      <c r="O599" s="230">
        <f>ROUND(E599*N599,2)</f>
        <v>0</v>
      </c>
      <c r="P599" s="230">
        <v>0</v>
      </c>
      <c r="Q599" s="230">
        <f>ROUND(E599*P599,2)</f>
        <v>0</v>
      </c>
      <c r="R599" s="230"/>
      <c r="S599" s="230" t="s">
        <v>201</v>
      </c>
      <c r="T599" s="230" t="s">
        <v>196</v>
      </c>
      <c r="U599" s="230">
        <v>0</v>
      </c>
      <c r="V599" s="230">
        <f>ROUND(E599*U599,2)</f>
        <v>0</v>
      </c>
      <c r="W599" s="230"/>
      <c r="X599" s="230" t="s">
        <v>211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304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22.5" outlineLevel="1" x14ac:dyDescent="0.2">
      <c r="A600" s="253">
        <v>240</v>
      </c>
      <c r="B600" s="254" t="s">
        <v>1004</v>
      </c>
      <c r="C600" s="262" t="s">
        <v>1005</v>
      </c>
      <c r="D600" s="255" t="s">
        <v>314</v>
      </c>
      <c r="E600" s="256">
        <v>1</v>
      </c>
      <c r="F600" s="257"/>
      <c r="G600" s="258">
        <f>ROUND(E600*F600,2)</f>
        <v>0</v>
      </c>
      <c r="H600" s="231"/>
      <c r="I600" s="230">
        <f>ROUND(E600*H600,2)</f>
        <v>0</v>
      </c>
      <c r="J600" s="231"/>
      <c r="K600" s="230">
        <f>ROUND(E600*J600,2)</f>
        <v>0</v>
      </c>
      <c r="L600" s="230">
        <v>15</v>
      </c>
      <c r="M600" s="230">
        <f>G600*(1+L600/100)</f>
        <v>0</v>
      </c>
      <c r="N600" s="230">
        <v>0</v>
      </c>
      <c r="O600" s="230">
        <f>ROUND(E600*N600,2)</f>
        <v>0</v>
      </c>
      <c r="P600" s="230">
        <v>0</v>
      </c>
      <c r="Q600" s="230">
        <f>ROUND(E600*P600,2)</f>
        <v>0</v>
      </c>
      <c r="R600" s="230"/>
      <c r="S600" s="230" t="s">
        <v>201</v>
      </c>
      <c r="T600" s="230" t="s">
        <v>196</v>
      </c>
      <c r="U600" s="230">
        <v>0</v>
      </c>
      <c r="V600" s="230">
        <f>ROUND(E600*U600,2)</f>
        <v>0</v>
      </c>
      <c r="W600" s="230"/>
      <c r="X600" s="230" t="s">
        <v>211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304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2.5" outlineLevel="1" x14ac:dyDescent="0.2">
      <c r="A601" s="253">
        <v>241</v>
      </c>
      <c r="B601" s="254" t="s">
        <v>1006</v>
      </c>
      <c r="C601" s="262" t="s">
        <v>1007</v>
      </c>
      <c r="D601" s="255" t="s">
        <v>314</v>
      </c>
      <c r="E601" s="256">
        <v>1</v>
      </c>
      <c r="F601" s="257"/>
      <c r="G601" s="258">
        <f>ROUND(E601*F601,2)</f>
        <v>0</v>
      </c>
      <c r="H601" s="231"/>
      <c r="I601" s="230">
        <f>ROUND(E601*H601,2)</f>
        <v>0</v>
      </c>
      <c r="J601" s="231"/>
      <c r="K601" s="230">
        <f>ROUND(E601*J601,2)</f>
        <v>0</v>
      </c>
      <c r="L601" s="230">
        <v>15</v>
      </c>
      <c r="M601" s="230">
        <f>G601*(1+L601/100)</f>
        <v>0</v>
      </c>
      <c r="N601" s="230">
        <v>0</v>
      </c>
      <c r="O601" s="230">
        <f>ROUND(E601*N601,2)</f>
        <v>0</v>
      </c>
      <c r="P601" s="230">
        <v>0</v>
      </c>
      <c r="Q601" s="230">
        <f>ROUND(E601*P601,2)</f>
        <v>0</v>
      </c>
      <c r="R601" s="230"/>
      <c r="S601" s="230" t="s">
        <v>201</v>
      </c>
      <c r="T601" s="230" t="s">
        <v>196</v>
      </c>
      <c r="U601" s="230">
        <v>0</v>
      </c>
      <c r="V601" s="230">
        <f>ROUND(E601*U601,2)</f>
        <v>0</v>
      </c>
      <c r="W601" s="230"/>
      <c r="X601" s="230" t="s">
        <v>211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304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ht="22.5" outlineLevel="1" x14ac:dyDescent="0.2">
      <c r="A602" s="253">
        <v>242</v>
      </c>
      <c r="B602" s="254" t="s">
        <v>1008</v>
      </c>
      <c r="C602" s="262" t="s">
        <v>1009</v>
      </c>
      <c r="D602" s="255" t="s">
        <v>314</v>
      </c>
      <c r="E602" s="256">
        <v>1</v>
      </c>
      <c r="F602" s="257"/>
      <c r="G602" s="258">
        <f>ROUND(E602*F602,2)</f>
        <v>0</v>
      </c>
      <c r="H602" s="231"/>
      <c r="I602" s="230">
        <f>ROUND(E602*H602,2)</f>
        <v>0</v>
      </c>
      <c r="J602" s="231"/>
      <c r="K602" s="230">
        <f>ROUND(E602*J602,2)</f>
        <v>0</v>
      </c>
      <c r="L602" s="230">
        <v>15</v>
      </c>
      <c r="M602" s="230">
        <f>G602*(1+L602/100)</f>
        <v>0</v>
      </c>
      <c r="N602" s="230">
        <v>0</v>
      </c>
      <c r="O602" s="230">
        <f>ROUND(E602*N602,2)</f>
        <v>0</v>
      </c>
      <c r="P602" s="230">
        <v>0</v>
      </c>
      <c r="Q602" s="230">
        <f>ROUND(E602*P602,2)</f>
        <v>0</v>
      </c>
      <c r="R602" s="230"/>
      <c r="S602" s="230" t="s">
        <v>201</v>
      </c>
      <c r="T602" s="230" t="s">
        <v>196</v>
      </c>
      <c r="U602" s="230">
        <v>0</v>
      </c>
      <c r="V602" s="230">
        <f>ROUND(E602*U602,2)</f>
        <v>0</v>
      </c>
      <c r="W602" s="230"/>
      <c r="X602" s="230" t="s">
        <v>211</v>
      </c>
      <c r="Y602" s="210"/>
      <c r="Z602" s="210"/>
      <c r="AA602" s="210"/>
      <c r="AB602" s="210"/>
      <c r="AC602" s="210"/>
      <c r="AD602" s="210"/>
      <c r="AE602" s="210"/>
      <c r="AF602" s="210"/>
      <c r="AG602" s="210" t="s">
        <v>304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ht="22.5" outlineLevel="1" x14ac:dyDescent="0.2">
      <c r="A603" s="253">
        <v>243</v>
      </c>
      <c r="B603" s="254" t="s">
        <v>1010</v>
      </c>
      <c r="C603" s="262" t="s">
        <v>1011</v>
      </c>
      <c r="D603" s="255" t="s">
        <v>314</v>
      </c>
      <c r="E603" s="256">
        <v>1</v>
      </c>
      <c r="F603" s="257"/>
      <c r="G603" s="258">
        <f>ROUND(E603*F603,2)</f>
        <v>0</v>
      </c>
      <c r="H603" s="231"/>
      <c r="I603" s="230">
        <f>ROUND(E603*H603,2)</f>
        <v>0</v>
      </c>
      <c r="J603" s="231"/>
      <c r="K603" s="230">
        <f>ROUND(E603*J603,2)</f>
        <v>0</v>
      </c>
      <c r="L603" s="230">
        <v>15</v>
      </c>
      <c r="M603" s="230">
        <f>G603*(1+L603/100)</f>
        <v>0</v>
      </c>
      <c r="N603" s="230">
        <v>0</v>
      </c>
      <c r="O603" s="230">
        <f>ROUND(E603*N603,2)</f>
        <v>0</v>
      </c>
      <c r="P603" s="230">
        <v>0</v>
      </c>
      <c r="Q603" s="230">
        <f>ROUND(E603*P603,2)</f>
        <v>0</v>
      </c>
      <c r="R603" s="230"/>
      <c r="S603" s="230" t="s">
        <v>201</v>
      </c>
      <c r="T603" s="230" t="s">
        <v>196</v>
      </c>
      <c r="U603" s="230">
        <v>0</v>
      </c>
      <c r="V603" s="230">
        <f>ROUND(E603*U603,2)</f>
        <v>0</v>
      </c>
      <c r="W603" s="230"/>
      <c r="X603" s="230" t="s">
        <v>211</v>
      </c>
      <c r="Y603" s="210"/>
      <c r="Z603" s="210"/>
      <c r="AA603" s="210"/>
      <c r="AB603" s="210"/>
      <c r="AC603" s="210"/>
      <c r="AD603" s="210"/>
      <c r="AE603" s="210"/>
      <c r="AF603" s="210"/>
      <c r="AG603" s="210" t="s">
        <v>304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ht="33.75" outlineLevel="1" x14ac:dyDescent="0.2">
      <c r="A604" s="253">
        <v>244</v>
      </c>
      <c r="B604" s="254" t="s">
        <v>1012</v>
      </c>
      <c r="C604" s="262" t="s">
        <v>1013</v>
      </c>
      <c r="D604" s="255" t="s">
        <v>314</v>
      </c>
      <c r="E604" s="256">
        <v>4</v>
      </c>
      <c r="F604" s="257"/>
      <c r="G604" s="258">
        <f>ROUND(E604*F604,2)</f>
        <v>0</v>
      </c>
      <c r="H604" s="231"/>
      <c r="I604" s="230">
        <f>ROUND(E604*H604,2)</f>
        <v>0</v>
      </c>
      <c r="J604" s="231"/>
      <c r="K604" s="230">
        <f>ROUND(E604*J604,2)</f>
        <v>0</v>
      </c>
      <c r="L604" s="230">
        <v>15</v>
      </c>
      <c r="M604" s="230">
        <f>G604*(1+L604/100)</f>
        <v>0</v>
      </c>
      <c r="N604" s="230">
        <v>0</v>
      </c>
      <c r="O604" s="230">
        <f>ROUND(E604*N604,2)</f>
        <v>0</v>
      </c>
      <c r="P604" s="230">
        <v>0</v>
      </c>
      <c r="Q604" s="230">
        <f>ROUND(E604*P604,2)</f>
        <v>0</v>
      </c>
      <c r="R604" s="230"/>
      <c r="S604" s="230" t="s">
        <v>201</v>
      </c>
      <c r="T604" s="230" t="s">
        <v>196</v>
      </c>
      <c r="U604" s="230">
        <v>0</v>
      </c>
      <c r="V604" s="230">
        <f>ROUND(E604*U604,2)</f>
        <v>0</v>
      </c>
      <c r="W604" s="230"/>
      <c r="X604" s="230" t="s">
        <v>211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304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ht="33.75" outlineLevel="1" x14ac:dyDescent="0.2">
      <c r="A605" s="253">
        <v>245</v>
      </c>
      <c r="B605" s="254" t="s">
        <v>1014</v>
      </c>
      <c r="C605" s="262" t="s">
        <v>1015</v>
      </c>
      <c r="D605" s="255" t="s">
        <v>314</v>
      </c>
      <c r="E605" s="256">
        <v>4</v>
      </c>
      <c r="F605" s="257"/>
      <c r="G605" s="258">
        <f>ROUND(E605*F605,2)</f>
        <v>0</v>
      </c>
      <c r="H605" s="231"/>
      <c r="I605" s="230">
        <f>ROUND(E605*H605,2)</f>
        <v>0</v>
      </c>
      <c r="J605" s="231"/>
      <c r="K605" s="230">
        <f>ROUND(E605*J605,2)</f>
        <v>0</v>
      </c>
      <c r="L605" s="230">
        <v>15</v>
      </c>
      <c r="M605" s="230">
        <f>G605*(1+L605/100)</f>
        <v>0</v>
      </c>
      <c r="N605" s="230">
        <v>0</v>
      </c>
      <c r="O605" s="230">
        <f>ROUND(E605*N605,2)</f>
        <v>0</v>
      </c>
      <c r="P605" s="230">
        <v>0</v>
      </c>
      <c r="Q605" s="230">
        <f>ROUND(E605*P605,2)</f>
        <v>0</v>
      </c>
      <c r="R605" s="230"/>
      <c r="S605" s="230" t="s">
        <v>201</v>
      </c>
      <c r="T605" s="230" t="s">
        <v>196</v>
      </c>
      <c r="U605" s="230">
        <v>0</v>
      </c>
      <c r="V605" s="230">
        <f>ROUND(E605*U605,2)</f>
        <v>0</v>
      </c>
      <c r="W605" s="230"/>
      <c r="X605" s="230" t="s">
        <v>211</v>
      </c>
      <c r="Y605" s="210"/>
      <c r="Z605" s="210"/>
      <c r="AA605" s="210"/>
      <c r="AB605" s="210"/>
      <c r="AC605" s="210"/>
      <c r="AD605" s="210"/>
      <c r="AE605" s="210"/>
      <c r="AF605" s="210"/>
      <c r="AG605" s="210" t="s">
        <v>304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ht="33.75" outlineLevel="1" x14ac:dyDescent="0.2">
      <c r="A606" s="253">
        <v>246</v>
      </c>
      <c r="B606" s="254" t="s">
        <v>1016</v>
      </c>
      <c r="C606" s="262" t="s">
        <v>1017</v>
      </c>
      <c r="D606" s="255" t="s">
        <v>314</v>
      </c>
      <c r="E606" s="256">
        <v>1</v>
      </c>
      <c r="F606" s="257"/>
      <c r="G606" s="258">
        <f>ROUND(E606*F606,2)</f>
        <v>0</v>
      </c>
      <c r="H606" s="231"/>
      <c r="I606" s="230">
        <f>ROUND(E606*H606,2)</f>
        <v>0</v>
      </c>
      <c r="J606" s="231"/>
      <c r="K606" s="230">
        <f>ROUND(E606*J606,2)</f>
        <v>0</v>
      </c>
      <c r="L606" s="230">
        <v>15</v>
      </c>
      <c r="M606" s="230">
        <f>G606*(1+L606/100)</f>
        <v>0</v>
      </c>
      <c r="N606" s="230">
        <v>0</v>
      </c>
      <c r="O606" s="230">
        <f>ROUND(E606*N606,2)</f>
        <v>0</v>
      </c>
      <c r="P606" s="230">
        <v>0</v>
      </c>
      <c r="Q606" s="230">
        <f>ROUND(E606*P606,2)</f>
        <v>0</v>
      </c>
      <c r="R606" s="230"/>
      <c r="S606" s="230" t="s">
        <v>201</v>
      </c>
      <c r="T606" s="230" t="s">
        <v>196</v>
      </c>
      <c r="U606" s="230">
        <v>0</v>
      </c>
      <c r="V606" s="230">
        <f>ROUND(E606*U606,2)</f>
        <v>0</v>
      </c>
      <c r="W606" s="230"/>
      <c r="X606" s="230" t="s">
        <v>211</v>
      </c>
      <c r="Y606" s="210"/>
      <c r="Z606" s="210"/>
      <c r="AA606" s="210"/>
      <c r="AB606" s="210"/>
      <c r="AC606" s="210"/>
      <c r="AD606" s="210"/>
      <c r="AE606" s="210"/>
      <c r="AF606" s="210"/>
      <c r="AG606" s="210" t="s">
        <v>304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ht="22.5" outlineLevel="1" x14ac:dyDescent="0.2">
      <c r="A607" s="253">
        <v>247</v>
      </c>
      <c r="B607" s="254" t="s">
        <v>1018</v>
      </c>
      <c r="C607" s="262" t="s">
        <v>1019</v>
      </c>
      <c r="D607" s="255" t="s">
        <v>314</v>
      </c>
      <c r="E607" s="256">
        <v>1</v>
      </c>
      <c r="F607" s="257"/>
      <c r="G607" s="258">
        <f>ROUND(E607*F607,2)</f>
        <v>0</v>
      </c>
      <c r="H607" s="231"/>
      <c r="I607" s="230">
        <f>ROUND(E607*H607,2)</f>
        <v>0</v>
      </c>
      <c r="J607" s="231"/>
      <c r="K607" s="230">
        <f>ROUND(E607*J607,2)</f>
        <v>0</v>
      </c>
      <c r="L607" s="230">
        <v>15</v>
      </c>
      <c r="M607" s="230">
        <f>G607*(1+L607/100)</f>
        <v>0</v>
      </c>
      <c r="N607" s="230">
        <v>0</v>
      </c>
      <c r="O607" s="230">
        <f>ROUND(E607*N607,2)</f>
        <v>0</v>
      </c>
      <c r="P607" s="230">
        <v>0</v>
      </c>
      <c r="Q607" s="230">
        <f>ROUND(E607*P607,2)</f>
        <v>0</v>
      </c>
      <c r="R607" s="230"/>
      <c r="S607" s="230" t="s">
        <v>201</v>
      </c>
      <c r="T607" s="230" t="s">
        <v>196</v>
      </c>
      <c r="U607" s="230">
        <v>0</v>
      </c>
      <c r="V607" s="230">
        <f>ROUND(E607*U607,2)</f>
        <v>0</v>
      </c>
      <c r="W607" s="230"/>
      <c r="X607" s="230" t="s">
        <v>211</v>
      </c>
      <c r="Y607" s="210"/>
      <c r="Z607" s="210"/>
      <c r="AA607" s="210"/>
      <c r="AB607" s="210"/>
      <c r="AC607" s="210"/>
      <c r="AD607" s="210"/>
      <c r="AE607" s="210"/>
      <c r="AF607" s="210"/>
      <c r="AG607" s="210" t="s">
        <v>304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ht="22.5" outlineLevel="1" x14ac:dyDescent="0.2">
      <c r="A608" s="253">
        <v>248</v>
      </c>
      <c r="B608" s="254" t="s">
        <v>1020</v>
      </c>
      <c r="C608" s="262" t="s">
        <v>1021</v>
      </c>
      <c r="D608" s="255" t="s">
        <v>314</v>
      </c>
      <c r="E608" s="256">
        <v>1</v>
      </c>
      <c r="F608" s="257"/>
      <c r="G608" s="258">
        <f>ROUND(E608*F608,2)</f>
        <v>0</v>
      </c>
      <c r="H608" s="231"/>
      <c r="I608" s="230">
        <f>ROUND(E608*H608,2)</f>
        <v>0</v>
      </c>
      <c r="J608" s="231"/>
      <c r="K608" s="230">
        <f>ROUND(E608*J608,2)</f>
        <v>0</v>
      </c>
      <c r="L608" s="230">
        <v>15</v>
      </c>
      <c r="M608" s="230">
        <f>G608*(1+L608/100)</f>
        <v>0</v>
      </c>
      <c r="N608" s="230">
        <v>0</v>
      </c>
      <c r="O608" s="230">
        <f>ROUND(E608*N608,2)</f>
        <v>0</v>
      </c>
      <c r="P608" s="230">
        <v>0</v>
      </c>
      <c r="Q608" s="230">
        <f>ROUND(E608*P608,2)</f>
        <v>0</v>
      </c>
      <c r="R608" s="230"/>
      <c r="S608" s="230" t="s">
        <v>201</v>
      </c>
      <c r="T608" s="230" t="s">
        <v>196</v>
      </c>
      <c r="U608" s="230">
        <v>0</v>
      </c>
      <c r="V608" s="230">
        <f>ROUND(E608*U608,2)</f>
        <v>0</v>
      </c>
      <c r="W608" s="230"/>
      <c r="X608" s="230" t="s">
        <v>211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304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ht="33.75" outlineLevel="1" x14ac:dyDescent="0.2">
      <c r="A609" s="253">
        <v>249</v>
      </c>
      <c r="B609" s="254" t="s">
        <v>1022</v>
      </c>
      <c r="C609" s="262" t="s">
        <v>1023</v>
      </c>
      <c r="D609" s="255" t="s">
        <v>314</v>
      </c>
      <c r="E609" s="256">
        <v>2</v>
      </c>
      <c r="F609" s="257"/>
      <c r="G609" s="258">
        <f>ROUND(E609*F609,2)</f>
        <v>0</v>
      </c>
      <c r="H609" s="231"/>
      <c r="I609" s="230">
        <f>ROUND(E609*H609,2)</f>
        <v>0</v>
      </c>
      <c r="J609" s="231"/>
      <c r="K609" s="230">
        <f>ROUND(E609*J609,2)</f>
        <v>0</v>
      </c>
      <c r="L609" s="230">
        <v>15</v>
      </c>
      <c r="M609" s="230">
        <f>G609*(1+L609/100)</f>
        <v>0</v>
      </c>
      <c r="N609" s="230">
        <v>0</v>
      </c>
      <c r="O609" s="230">
        <f>ROUND(E609*N609,2)</f>
        <v>0</v>
      </c>
      <c r="P609" s="230">
        <v>0</v>
      </c>
      <c r="Q609" s="230">
        <f>ROUND(E609*P609,2)</f>
        <v>0</v>
      </c>
      <c r="R609" s="230"/>
      <c r="S609" s="230" t="s">
        <v>201</v>
      </c>
      <c r="T609" s="230" t="s">
        <v>196</v>
      </c>
      <c r="U609" s="230">
        <v>0</v>
      </c>
      <c r="V609" s="230">
        <f>ROUND(E609*U609,2)</f>
        <v>0</v>
      </c>
      <c r="W609" s="230"/>
      <c r="X609" s="230" t="s">
        <v>211</v>
      </c>
      <c r="Y609" s="210"/>
      <c r="Z609" s="210"/>
      <c r="AA609" s="210"/>
      <c r="AB609" s="210"/>
      <c r="AC609" s="210"/>
      <c r="AD609" s="210"/>
      <c r="AE609" s="210"/>
      <c r="AF609" s="210"/>
      <c r="AG609" s="210" t="s">
        <v>304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ht="22.5" outlineLevel="1" x14ac:dyDescent="0.2">
      <c r="A610" s="253">
        <v>250</v>
      </c>
      <c r="B610" s="254" t="s">
        <v>1024</v>
      </c>
      <c r="C610" s="262" t="s">
        <v>1025</v>
      </c>
      <c r="D610" s="255" t="s">
        <v>314</v>
      </c>
      <c r="E610" s="256">
        <v>2</v>
      </c>
      <c r="F610" s="257"/>
      <c r="G610" s="258">
        <f>ROUND(E610*F610,2)</f>
        <v>0</v>
      </c>
      <c r="H610" s="231"/>
      <c r="I610" s="230">
        <f>ROUND(E610*H610,2)</f>
        <v>0</v>
      </c>
      <c r="J610" s="231"/>
      <c r="K610" s="230">
        <f>ROUND(E610*J610,2)</f>
        <v>0</v>
      </c>
      <c r="L610" s="230">
        <v>15</v>
      </c>
      <c r="M610" s="230">
        <f>G610*(1+L610/100)</f>
        <v>0</v>
      </c>
      <c r="N610" s="230">
        <v>0</v>
      </c>
      <c r="O610" s="230">
        <f>ROUND(E610*N610,2)</f>
        <v>0</v>
      </c>
      <c r="P610" s="230">
        <v>0</v>
      </c>
      <c r="Q610" s="230">
        <f>ROUND(E610*P610,2)</f>
        <v>0</v>
      </c>
      <c r="R610" s="230"/>
      <c r="S610" s="230" t="s">
        <v>201</v>
      </c>
      <c r="T610" s="230" t="s">
        <v>196</v>
      </c>
      <c r="U610" s="230">
        <v>0</v>
      </c>
      <c r="V610" s="230">
        <f>ROUND(E610*U610,2)</f>
        <v>0</v>
      </c>
      <c r="W610" s="230"/>
      <c r="X610" s="230" t="s">
        <v>211</v>
      </c>
      <c r="Y610" s="210"/>
      <c r="Z610" s="210"/>
      <c r="AA610" s="210"/>
      <c r="AB610" s="210"/>
      <c r="AC610" s="210"/>
      <c r="AD610" s="210"/>
      <c r="AE610" s="210"/>
      <c r="AF610" s="210"/>
      <c r="AG610" s="210" t="s">
        <v>304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ht="22.5" outlineLevel="1" x14ac:dyDescent="0.2">
      <c r="A611" s="253">
        <v>251</v>
      </c>
      <c r="B611" s="254" t="s">
        <v>1026</v>
      </c>
      <c r="C611" s="262" t="s">
        <v>1027</v>
      </c>
      <c r="D611" s="255" t="s">
        <v>314</v>
      </c>
      <c r="E611" s="256">
        <v>1</v>
      </c>
      <c r="F611" s="257"/>
      <c r="G611" s="258">
        <f>ROUND(E611*F611,2)</f>
        <v>0</v>
      </c>
      <c r="H611" s="231"/>
      <c r="I611" s="230">
        <f>ROUND(E611*H611,2)</f>
        <v>0</v>
      </c>
      <c r="J611" s="231"/>
      <c r="K611" s="230">
        <f>ROUND(E611*J611,2)</f>
        <v>0</v>
      </c>
      <c r="L611" s="230">
        <v>15</v>
      </c>
      <c r="M611" s="230">
        <f>G611*(1+L611/100)</f>
        <v>0</v>
      </c>
      <c r="N611" s="230">
        <v>0</v>
      </c>
      <c r="O611" s="230">
        <f>ROUND(E611*N611,2)</f>
        <v>0</v>
      </c>
      <c r="P611" s="230">
        <v>0</v>
      </c>
      <c r="Q611" s="230">
        <f>ROUND(E611*P611,2)</f>
        <v>0</v>
      </c>
      <c r="R611" s="230"/>
      <c r="S611" s="230" t="s">
        <v>201</v>
      </c>
      <c r="T611" s="230" t="s">
        <v>196</v>
      </c>
      <c r="U611" s="230">
        <v>0</v>
      </c>
      <c r="V611" s="230">
        <f>ROUND(E611*U611,2)</f>
        <v>0</v>
      </c>
      <c r="W611" s="230"/>
      <c r="X611" s="230" t="s">
        <v>211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304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ht="33.75" outlineLevel="1" x14ac:dyDescent="0.2">
      <c r="A612" s="253">
        <v>252</v>
      </c>
      <c r="B612" s="254" t="s">
        <v>1028</v>
      </c>
      <c r="C612" s="262" t="s">
        <v>1029</v>
      </c>
      <c r="D612" s="255" t="s">
        <v>314</v>
      </c>
      <c r="E612" s="256">
        <v>1</v>
      </c>
      <c r="F612" s="257"/>
      <c r="G612" s="258">
        <f>ROUND(E612*F612,2)</f>
        <v>0</v>
      </c>
      <c r="H612" s="231"/>
      <c r="I612" s="230">
        <f>ROUND(E612*H612,2)</f>
        <v>0</v>
      </c>
      <c r="J612" s="231"/>
      <c r="K612" s="230">
        <f>ROUND(E612*J612,2)</f>
        <v>0</v>
      </c>
      <c r="L612" s="230">
        <v>15</v>
      </c>
      <c r="M612" s="230">
        <f>G612*(1+L612/100)</f>
        <v>0</v>
      </c>
      <c r="N612" s="230">
        <v>0</v>
      </c>
      <c r="O612" s="230">
        <f>ROUND(E612*N612,2)</f>
        <v>0</v>
      </c>
      <c r="P612" s="230">
        <v>0</v>
      </c>
      <c r="Q612" s="230">
        <f>ROUND(E612*P612,2)</f>
        <v>0</v>
      </c>
      <c r="R612" s="230"/>
      <c r="S612" s="230" t="s">
        <v>201</v>
      </c>
      <c r="T612" s="230" t="s">
        <v>196</v>
      </c>
      <c r="U612" s="230">
        <v>0</v>
      </c>
      <c r="V612" s="230">
        <f>ROUND(E612*U612,2)</f>
        <v>0</v>
      </c>
      <c r="W612" s="230"/>
      <c r="X612" s="230" t="s">
        <v>211</v>
      </c>
      <c r="Y612" s="210"/>
      <c r="Z612" s="210"/>
      <c r="AA612" s="210"/>
      <c r="AB612" s="210"/>
      <c r="AC612" s="210"/>
      <c r="AD612" s="210"/>
      <c r="AE612" s="210"/>
      <c r="AF612" s="210"/>
      <c r="AG612" s="210" t="s">
        <v>304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ht="22.5" outlineLevel="1" x14ac:dyDescent="0.2">
      <c r="A613" s="253">
        <v>253</v>
      </c>
      <c r="B613" s="254" t="s">
        <v>1030</v>
      </c>
      <c r="C613" s="262" t="s">
        <v>1031</v>
      </c>
      <c r="D613" s="255" t="s">
        <v>314</v>
      </c>
      <c r="E613" s="256">
        <v>1</v>
      </c>
      <c r="F613" s="257"/>
      <c r="G613" s="258">
        <f>ROUND(E613*F613,2)</f>
        <v>0</v>
      </c>
      <c r="H613" s="231"/>
      <c r="I613" s="230">
        <f>ROUND(E613*H613,2)</f>
        <v>0</v>
      </c>
      <c r="J613" s="231"/>
      <c r="K613" s="230">
        <f>ROUND(E613*J613,2)</f>
        <v>0</v>
      </c>
      <c r="L613" s="230">
        <v>15</v>
      </c>
      <c r="M613" s="230">
        <f>G613*(1+L613/100)</f>
        <v>0</v>
      </c>
      <c r="N613" s="230">
        <v>0</v>
      </c>
      <c r="O613" s="230">
        <f>ROUND(E613*N613,2)</f>
        <v>0</v>
      </c>
      <c r="P613" s="230">
        <v>0</v>
      </c>
      <c r="Q613" s="230">
        <f>ROUND(E613*P613,2)</f>
        <v>0</v>
      </c>
      <c r="R613" s="230"/>
      <c r="S613" s="230" t="s">
        <v>201</v>
      </c>
      <c r="T613" s="230" t="s">
        <v>196</v>
      </c>
      <c r="U613" s="230">
        <v>0</v>
      </c>
      <c r="V613" s="230">
        <f>ROUND(E613*U613,2)</f>
        <v>0</v>
      </c>
      <c r="W613" s="230"/>
      <c r="X613" s="230" t="s">
        <v>211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304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ht="33.75" outlineLevel="1" x14ac:dyDescent="0.2">
      <c r="A614" s="253">
        <v>254</v>
      </c>
      <c r="B614" s="254" t="s">
        <v>1032</v>
      </c>
      <c r="C614" s="262" t="s">
        <v>1015</v>
      </c>
      <c r="D614" s="255" t="s">
        <v>314</v>
      </c>
      <c r="E614" s="256">
        <v>1</v>
      </c>
      <c r="F614" s="257"/>
      <c r="G614" s="258">
        <f>ROUND(E614*F614,2)</f>
        <v>0</v>
      </c>
      <c r="H614" s="231"/>
      <c r="I614" s="230">
        <f>ROUND(E614*H614,2)</f>
        <v>0</v>
      </c>
      <c r="J614" s="231"/>
      <c r="K614" s="230">
        <f>ROUND(E614*J614,2)</f>
        <v>0</v>
      </c>
      <c r="L614" s="230">
        <v>15</v>
      </c>
      <c r="M614" s="230">
        <f>G614*(1+L614/100)</f>
        <v>0</v>
      </c>
      <c r="N614" s="230">
        <v>0</v>
      </c>
      <c r="O614" s="230">
        <f>ROUND(E614*N614,2)</f>
        <v>0</v>
      </c>
      <c r="P614" s="230">
        <v>0</v>
      </c>
      <c r="Q614" s="230">
        <f>ROUND(E614*P614,2)</f>
        <v>0</v>
      </c>
      <c r="R614" s="230"/>
      <c r="S614" s="230" t="s">
        <v>201</v>
      </c>
      <c r="T614" s="230" t="s">
        <v>196</v>
      </c>
      <c r="U614" s="230">
        <v>0</v>
      </c>
      <c r="V614" s="230">
        <f>ROUND(E614*U614,2)</f>
        <v>0</v>
      </c>
      <c r="W614" s="230"/>
      <c r="X614" s="230" t="s">
        <v>211</v>
      </c>
      <c r="Y614" s="210"/>
      <c r="Z614" s="210"/>
      <c r="AA614" s="210"/>
      <c r="AB614" s="210"/>
      <c r="AC614" s="210"/>
      <c r="AD614" s="210"/>
      <c r="AE614" s="210"/>
      <c r="AF614" s="210"/>
      <c r="AG614" s="210" t="s">
        <v>304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ht="33.75" outlineLevel="1" x14ac:dyDescent="0.2">
      <c r="A615" s="253">
        <v>255</v>
      </c>
      <c r="B615" s="254" t="s">
        <v>1033</v>
      </c>
      <c r="C615" s="262" t="s">
        <v>1034</v>
      </c>
      <c r="D615" s="255" t="s">
        <v>314</v>
      </c>
      <c r="E615" s="256">
        <v>1</v>
      </c>
      <c r="F615" s="257"/>
      <c r="G615" s="258">
        <f>ROUND(E615*F615,2)</f>
        <v>0</v>
      </c>
      <c r="H615" s="231"/>
      <c r="I615" s="230">
        <f>ROUND(E615*H615,2)</f>
        <v>0</v>
      </c>
      <c r="J615" s="231"/>
      <c r="K615" s="230">
        <f>ROUND(E615*J615,2)</f>
        <v>0</v>
      </c>
      <c r="L615" s="230">
        <v>15</v>
      </c>
      <c r="M615" s="230">
        <f>G615*(1+L615/100)</f>
        <v>0</v>
      </c>
      <c r="N615" s="230">
        <v>0</v>
      </c>
      <c r="O615" s="230">
        <f>ROUND(E615*N615,2)</f>
        <v>0</v>
      </c>
      <c r="P615" s="230">
        <v>0</v>
      </c>
      <c r="Q615" s="230">
        <f>ROUND(E615*P615,2)</f>
        <v>0</v>
      </c>
      <c r="R615" s="230"/>
      <c r="S615" s="230" t="s">
        <v>201</v>
      </c>
      <c r="T615" s="230" t="s">
        <v>196</v>
      </c>
      <c r="U615" s="230">
        <v>0</v>
      </c>
      <c r="V615" s="230">
        <f>ROUND(E615*U615,2)</f>
        <v>0</v>
      </c>
      <c r="W615" s="230"/>
      <c r="X615" s="230" t="s">
        <v>211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304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ht="33.75" outlineLevel="1" x14ac:dyDescent="0.2">
      <c r="A616" s="253">
        <v>256</v>
      </c>
      <c r="B616" s="254" t="s">
        <v>1035</v>
      </c>
      <c r="C616" s="262" t="s">
        <v>1036</v>
      </c>
      <c r="D616" s="255" t="s">
        <v>314</v>
      </c>
      <c r="E616" s="256">
        <v>1</v>
      </c>
      <c r="F616" s="257"/>
      <c r="G616" s="258">
        <f>ROUND(E616*F616,2)</f>
        <v>0</v>
      </c>
      <c r="H616" s="231"/>
      <c r="I616" s="230">
        <f>ROUND(E616*H616,2)</f>
        <v>0</v>
      </c>
      <c r="J616" s="231"/>
      <c r="K616" s="230">
        <f>ROUND(E616*J616,2)</f>
        <v>0</v>
      </c>
      <c r="L616" s="230">
        <v>15</v>
      </c>
      <c r="M616" s="230">
        <f>G616*(1+L616/100)</f>
        <v>0</v>
      </c>
      <c r="N616" s="230">
        <v>0</v>
      </c>
      <c r="O616" s="230">
        <f>ROUND(E616*N616,2)</f>
        <v>0</v>
      </c>
      <c r="P616" s="230">
        <v>0</v>
      </c>
      <c r="Q616" s="230">
        <f>ROUND(E616*P616,2)</f>
        <v>0</v>
      </c>
      <c r="R616" s="230"/>
      <c r="S616" s="230" t="s">
        <v>201</v>
      </c>
      <c r="T616" s="230" t="s">
        <v>196</v>
      </c>
      <c r="U616" s="230">
        <v>0</v>
      </c>
      <c r="V616" s="230">
        <f>ROUND(E616*U616,2)</f>
        <v>0</v>
      </c>
      <c r="W616" s="230"/>
      <c r="X616" s="230" t="s">
        <v>211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304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ht="33.75" outlineLevel="1" x14ac:dyDescent="0.2">
      <c r="A617" s="253">
        <v>257</v>
      </c>
      <c r="B617" s="254" t="s">
        <v>1037</v>
      </c>
      <c r="C617" s="262" t="s">
        <v>1038</v>
      </c>
      <c r="D617" s="255" t="s">
        <v>314</v>
      </c>
      <c r="E617" s="256">
        <v>4</v>
      </c>
      <c r="F617" s="257"/>
      <c r="G617" s="258">
        <f>ROUND(E617*F617,2)</f>
        <v>0</v>
      </c>
      <c r="H617" s="231"/>
      <c r="I617" s="230">
        <f>ROUND(E617*H617,2)</f>
        <v>0</v>
      </c>
      <c r="J617" s="231"/>
      <c r="K617" s="230">
        <f>ROUND(E617*J617,2)</f>
        <v>0</v>
      </c>
      <c r="L617" s="230">
        <v>15</v>
      </c>
      <c r="M617" s="230">
        <f>G617*(1+L617/100)</f>
        <v>0</v>
      </c>
      <c r="N617" s="230">
        <v>0</v>
      </c>
      <c r="O617" s="230">
        <f>ROUND(E617*N617,2)</f>
        <v>0</v>
      </c>
      <c r="P617" s="230">
        <v>0</v>
      </c>
      <c r="Q617" s="230">
        <f>ROUND(E617*P617,2)</f>
        <v>0</v>
      </c>
      <c r="R617" s="230"/>
      <c r="S617" s="230" t="s">
        <v>201</v>
      </c>
      <c r="T617" s="230" t="s">
        <v>196</v>
      </c>
      <c r="U617" s="230">
        <v>0</v>
      </c>
      <c r="V617" s="230">
        <f>ROUND(E617*U617,2)</f>
        <v>0</v>
      </c>
      <c r="W617" s="230"/>
      <c r="X617" s="230" t="s">
        <v>211</v>
      </c>
      <c r="Y617" s="210"/>
      <c r="Z617" s="210"/>
      <c r="AA617" s="210"/>
      <c r="AB617" s="210"/>
      <c r="AC617" s="210"/>
      <c r="AD617" s="210"/>
      <c r="AE617" s="210"/>
      <c r="AF617" s="210"/>
      <c r="AG617" s="210" t="s">
        <v>304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33.75" outlineLevel="1" x14ac:dyDescent="0.2">
      <c r="A618" s="253">
        <v>258</v>
      </c>
      <c r="B618" s="254" t="s">
        <v>1039</v>
      </c>
      <c r="C618" s="262" t="s">
        <v>1040</v>
      </c>
      <c r="D618" s="255" t="s">
        <v>314</v>
      </c>
      <c r="E618" s="256">
        <v>5</v>
      </c>
      <c r="F618" s="257"/>
      <c r="G618" s="258">
        <f>ROUND(E618*F618,2)</f>
        <v>0</v>
      </c>
      <c r="H618" s="231"/>
      <c r="I618" s="230">
        <f>ROUND(E618*H618,2)</f>
        <v>0</v>
      </c>
      <c r="J618" s="231"/>
      <c r="K618" s="230">
        <f>ROUND(E618*J618,2)</f>
        <v>0</v>
      </c>
      <c r="L618" s="230">
        <v>15</v>
      </c>
      <c r="M618" s="230">
        <f>G618*(1+L618/100)</f>
        <v>0</v>
      </c>
      <c r="N618" s="230">
        <v>0</v>
      </c>
      <c r="O618" s="230">
        <f>ROUND(E618*N618,2)</f>
        <v>0</v>
      </c>
      <c r="P618" s="230">
        <v>0</v>
      </c>
      <c r="Q618" s="230">
        <f>ROUND(E618*P618,2)</f>
        <v>0</v>
      </c>
      <c r="R618" s="230"/>
      <c r="S618" s="230" t="s">
        <v>201</v>
      </c>
      <c r="T618" s="230" t="s">
        <v>196</v>
      </c>
      <c r="U618" s="230">
        <v>0</v>
      </c>
      <c r="V618" s="230">
        <f>ROUND(E618*U618,2)</f>
        <v>0</v>
      </c>
      <c r="W618" s="230"/>
      <c r="X618" s="230" t="s">
        <v>211</v>
      </c>
      <c r="Y618" s="210"/>
      <c r="Z618" s="210"/>
      <c r="AA618" s="210"/>
      <c r="AB618" s="210"/>
      <c r="AC618" s="210"/>
      <c r="AD618" s="210"/>
      <c r="AE618" s="210"/>
      <c r="AF618" s="210"/>
      <c r="AG618" s="210" t="s">
        <v>304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ht="33.75" outlineLevel="1" x14ac:dyDescent="0.2">
      <c r="A619" s="253">
        <v>259</v>
      </c>
      <c r="B619" s="254" t="s">
        <v>1041</v>
      </c>
      <c r="C619" s="262" t="s">
        <v>1023</v>
      </c>
      <c r="D619" s="255" t="s">
        <v>314</v>
      </c>
      <c r="E619" s="256">
        <v>1</v>
      </c>
      <c r="F619" s="257"/>
      <c r="G619" s="258">
        <f>ROUND(E619*F619,2)</f>
        <v>0</v>
      </c>
      <c r="H619" s="231"/>
      <c r="I619" s="230">
        <f>ROUND(E619*H619,2)</f>
        <v>0</v>
      </c>
      <c r="J619" s="231"/>
      <c r="K619" s="230">
        <f>ROUND(E619*J619,2)</f>
        <v>0</v>
      </c>
      <c r="L619" s="230">
        <v>15</v>
      </c>
      <c r="M619" s="230">
        <f>G619*(1+L619/100)</f>
        <v>0</v>
      </c>
      <c r="N619" s="230">
        <v>0</v>
      </c>
      <c r="O619" s="230">
        <f>ROUND(E619*N619,2)</f>
        <v>0</v>
      </c>
      <c r="P619" s="230">
        <v>0</v>
      </c>
      <c r="Q619" s="230">
        <f>ROUND(E619*P619,2)</f>
        <v>0</v>
      </c>
      <c r="R619" s="230"/>
      <c r="S619" s="230" t="s">
        <v>201</v>
      </c>
      <c r="T619" s="230" t="s">
        <v>196</v>
      </c>
      <c r="U619" s="230">
        <v>0</v>
      </c>
      <c r="V619" s="230">
        <f>ROUND(E619*U619,2)</f>
        <v>0</v>
      </c>
      <c r="W619" s="230"/>
      <c r="X619" s="230" t="s">
        <v>211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304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ht="33.75" outlineLevel="1" x14ac:dyDescent="0.2">
      <c r="A620" s="253">
        <v>260</v>
      </c>
      <c r="B620" s="254" t="s">
        <v>1042</v>
      </c>
      <c r="C620" s="262" t="s">
        <v>1043</v>
      </c>
      <c r="D620" s="255" t="s">
        <v>314</v>
      </c>
      <c r="E620" s="256">
        <v>1</v>
      </c>
      <c r="F620" s="257"/>
      <c r="G620" s="258">
        <f>ROUND(E620*F620,2)</f>
        <v>0</v>
      </c>
      <c r="H620" s="231"/>
      <c r="I620" s="230">
        <f>ROUND(E620*H620,2)</f>
        <v>0</v>
      </c>
      <c r="J620" s="231"/>
      <c r="K620" s="230">
        <f>ROUND(E620*J620,2)</f>
        <v>0</v>
      </c>
      <c r="L620" s="230">
        <v>15</v>
      </c>
      <c r="M620" s="230">
        <f>G620*(1+L620/100)</f>
        <v>0</v>
      </c>
      <c r="N620" s="230">
        <v>0</v>
      </c>
      <c r="O620" s="230">
        <f>ROUND(E620*N620,2)</f>
        <v>0</v>
      </c>
      <c r="P620" s="230">
        <v>0</v>
      </c>
      <c r="Q620" s="230">
        <f>ROUND(E620*P620,2)</f>
        <v>0</v>
      </c>
      <c r="R620" s="230"/>
      <c r="S620" s="230" t="s">
        <v>201</v>
      </c>
      <c r="T620" s="230" t="s">
        <v>196</v>
      </c>
      <c r="U620" s="230">
        <v>0</v>
      </c>
      <c r="V620" s="230">
        <f>ROUND(E620*U620,2)</f>
        <v>0</v>
      </c>
      <c r="W620" s="230"/>
      <c r="X620" s="230" t="s">
        <v>211</v>
      </c>
      <c r="Y620" s="210"/>
      <c r="Z620" s="210"/>
      <c r="AA620" s="210"/>
      <c r="AB620" s="210"/>
      <c r="AC620" s="210"/>
      <c r="AD620" s="210"/>
      <c r="AE620" s="210"/>
      <c r="AF620" s="210"/>
      <c r="AG620" s="210" t="s">
        <v>304</v>
      </c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ht="33.75" outlineLevel="1" x14ac:dyDescent="0.2">
      <c r="A621" s="253">
        <v>261</v>
      </c>
      <c r="B621" s="254" t="s">
        <v>1044</v>
      </c>
      <c r="C621" s="262" t="s">
        <v>1045</v>
      </c>
      <c r="D621" s="255" t="s">
        <v>314</v>
      </c>
      <c r="E621" s="256">
        <v>1</v>
      </c>
      <c r="F621" s="257"/>
      <c r="G621" s="258">
        <f>ROUND(E621*F621,2)</f>
        <v>0</v>
      </c>
      <c r="H621" s="231"/>
      <c r="I621" s="230">
        <f>ROUND(E621*H621,2)</f>
        <v>0</v>
      </c>
      <c r="J621" s="231"/>
      <c r="K621" s="230">
        <f>ROUND(E621*J621,2)</f>
        <v>0</v>
      </c>
      <c r="L621" s="230">
        <v>15</v>
      </c>
      <c r="M621" s="230">
        <f>G621*(1+L621/100)</f>
        <v>0</v>
      </c>
      <c r="N621" s="230">
        <v>0</v>
      </c>
      <c r="O621" s="230">
        <f>ROUND(E621*N621,2)</f>
        <v>0</v>
      </c>
      <c r="P621" s="230">
        <v>0</v>
      </c>
      <c r="Q621" s="230">
        <f>ROUND(E621*P621,2)</f>
        <v>0</v>
      </c>
      <c r="R621" s="230"/>
      <c r="S621" s="230" t="s">
        <v>201</v>
      </c>
      <c r="T621" s="230" t="s">
        <v>196</v>
      </c>
      <c r="U621" s="230">
        <v>0</v>
      </c>
      <c r="V621" s="230">
        <f>ROUND(E621*U621,2)</f>
        <v>0</v>
      </c>
      <c r="W621" s="230"/>
      <c r="X621" s="230" t="s">
        <v>211</v>
      </c>
      <c r="Y621" s="210"/>
      <c r="Z621" s="210"/>
      <c r="AA621" s="210"/>
      <c r="AB621" s="210"/>
      <c r="AC621" s="210"/>
      <c r="AD621" s="210"/>
      <c r="AE621" s="210"/>
      <c r="AF621" s="210"/>
      <c r="AG621" s="210" t="s">
        <v>304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ht="33.75" outlineLevel="1" x14ac:dyDescent="0.2">
      <c r="A622" s="253">
        <v>262</v>
      </c>
      <c r="B622" s="254" t="s">
        <v>1046</v>
      </c>
      <c r="C622" s="262" t="s">
        <v>1047</v>
      </c>
      <c r="D622" s="255" t="s">
        <v>314</v>
      </c>
      <c r="E622" s="256">
        <v>1</v>
      </c>
      <c r="F622" s="257"/>
      <c r="G622" s="258">
        <f>ROUND(E622*F622,2)</f>
        <v>0</v>
      </c>
      <c r="H622" s="231"/>
      <c r="I622" s="230">
        <f>ROUND(E622*H622,2)</f>
        <v>0</v>
      </c>
      <c r="J622" s="231"/>
      <c r="K622" s="230">
        <f>ROUND(E622*J622,2)</f>
        <v>0</v>
      </c>
      <c r="L622" s="230">
        <v>15</v>
      </c>
      <c r="M622" s="230">
        <f>G622*(1+L622/100)</f>
        <v>0</v>
      </c>
      <c r="N622" s="230">
        <v>0</v>
      </c>
      <c r="O622" s="230">
        <f>ROUND(E622*N622,2)</f>
        <v>0</v>
      </c>
      <c r="P622" s="230">
        <v>0</v>
      </c>
      <c r="Q622" s="230">
        <f>ROUND(E622*P622,2)</f>
        <v>0</v>
      </c>
      <c r="R622" s="230"/>
      <c r="S622" s="230" t="s">
        <v>201</v>
      </c>
      <c r="T622" s="230" t="s">
        <v>196</v>
      </c>
      <c r="U622" s="230">
        <v>0</v>
      </c>
      <c r="V622" s="230">
        <f>ROUND(E622*U622,2)</f>
        <v>0</v>
      </c>
      <c r="W622" s="230"/>
      <c r="X622" s="230" t="s">
        <v>211</v>
      </c>
      <c r="Y622" s="210"/>
      <c r="Z622" s="210"/>
      <c r="AA622" s="210"/>
      <c r="AB622" s="210"/>
      <c r="AC622" s="210"/>
      <c r="AD622" s="210"/>
      <c r="AE622" s="210"/>
      <c r="AF622" s="210"/>
      <c r="AG622" s="210" t="s">
        <v>304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33.75" outlineLevel="1" x14ac:dyDescent="0.2">
      <c r="A623" s="253">
        <v>263</v>
      </c>
      <c r="B623" s="254" t="s">
        <v>1048</v>
      </c>
      <c r="C623" s="262" t="s">
        <v>1049</v>
      </c>
      <c r="D623" s="255" t="s">
        <v>314</v>
      </c>
      <c r="E623" s="256">
        <v>1</v>
      </c>
      <c r="F623" s="257"/>
      <c r="G623" s="258">
        <f>ROUND(E623*F623,2)</f>
        <v>0</v>
      </c>
      <c r="H623" s="231"/>
      <c r="I623" s="230">
        <f>ROUND(E623*H623,2)</f>
        <v>0</v>
      </c>
      <c r="J623" s="231"/>
      <c r="K623" s="230">
        <f>ROUND(E623*J623,2)</f>
        <v>0</v>
      </c>
      <c r="L623" s="230">
        <v>15</v>
      </c>
      <c r="M623" s="230">
        <f>G623*(1+L623/100)</f>
        <v>0</v>
      </c>
      <c r="N623" s="230">
        <v>0</v>
      </c>
      <c r="O623" s="230">
        <f>ROUND(E623*N623,2)</f>
        <v>0</v>
      </c>
      <c r="P623" s="230">
        <v>0</v>
      </c>
      <c r="Q623" s="230">
        <f>ROUND(E623*P623,2)</f>
        <v>0</v>
      </c>
      <c r="R623" s="230"/>
      <c r="S623" s="230" t="s">
        <v>201</v>
      </c>
      <c r="T623" s="230" t="s">
        <v>196</v>
      </c>
      <c r="U623" s="230">
        <v>0</v>
      </c>
      <c r="V623" s="230">
        <f>ROUND(E623*U623,2)</f>
        <v>0</v>
      </c>
      <c r="W623" s="230"/>
      <c r="X623" s="230" t="s">
        <v>211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304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ht="22.5" outlineLevel="1" x14ac:dyDescent="0.2">
      <c r="A624" s="253">
        <v>264</v>
      </c>
      <c r="B624" s="254" t="s">
        <v>1050</v>
      </c>
      <c r="C624" s="262" t="s">
        <v>1051</v>
      </c>
      <c r="D624" s="255" t="s">
        <v>314</v>
      </c>
      <c r="E624" s="256">
        <v>1</v>
      </c>
      <c r="F624" s="257"/>
      <c r="G624" s="258">
        <f>ROUND(E624*F624,2)</f>
        <v>0</v>
      </c>
      <c r="H624" s="231"/>
      <c r="I624" s="230">
        <f>ROUND(E624*H624,2)</f>
        <v>0</v>
      </c>
      <c r="J624" s="231"/>
      <c r="K624" s="230">
        <f>ROUND(E624*J624,2)</f>
        <v>0</v>
      </c>
      <c r="L624" s="230">
        <v>15</v>
      </c>
      <c r="M624" s="230">
        <f>G624*(1+L624/100)</f>
        <v>0</v>
      </c>
      <c r="N624" s="230">
        <v>0</v>
      </c>
      <c r="O624" s="230">
        <f>ROUND(E624*N624,2)</f>
        <v>0</v>
      </c>
      <c r="P624" s="230">
        <v>0</v>
      </c>
      <c r="Q624" s="230">
        <f>ROUND(E624*P624,2)</f>
        <v>0</v>
      </c>
      <c r="R624" s="230"/>
      <c r="S624" s="230" t="s">
        <v>201</v>
      </c>
      <c r="T624" s="230" t="s">
        <v>196</v>
      </c>
      <c r="U624" s="230">
        <v>0</v>
      </c>
      <c r="V624" s="230">
        <f>ROUND(E624*U624,2)</f>
        <v>0</v>
      </c>
      <c r="W624" s="230"/>
      <c r="X624" s="230" t="s">
        <v>211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304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ht="22.5" outlineLevel="1" x14ac:dyDescent="0.2">
      <c r="A625" s="253">
        <v>265</v>
      </c>
      <c r="B625" s="254" t="s">
        <v>1052</v>
      </c>
      <c r="C625" s="262" t="s">
        <v>1051</v>
      </c>
      <c r="D625" s="255" t="s">
        <v>314</v>
      </c>
      <c r="E625" s="256">
        <v>1</v>
      </c>
      <c r="F625" s="257"/>
      <c r="G625" s="258">
        <f>ROUND(E625*F625,2)</f>
        <v>0</v>
      </c>
      <c r="H625" s="231"/>
      <c r="I625" s="230">
        <f>ROUND(E625*H625,2)</f>
        <v>0</v>
      </c>
      <c r="J625" s="231"/>
      <c r="K625" s="230">
        <f>ROUND(E625*J625,2)</f>
        <v>0</v>
      </c>
      <c r="L625" s="230">
        <v>15</v>
      </c>
      <c r="M625" s="230">
        <f>G625*(1+L625/100)</f>
        <v>0</v>
      </c>
      <c r="N625" s="230">
        <v>0</v>
      </c>
      <c r="O625" s="230">
        <f>ROUND(E625*N625,2)</f>
        <v>0</v>
      </c>
      <c r="P625" s="230">
        <v>0</v>
      </c>
      <c r="Q625" s="230">
        <f>ROUND(E625*P625,2)</f>
        <v>0</v>
      </c>
      <c r="R625" s="230"/>
      <c r="S625" s="230" t="s">
        <v>201</v>
      </c>
      <c r="T625" s="230" t="s">
        <v>196</v>
      </c>
      <c r="U625" s="230">
        <v>0</v>
      </c>
      <c r="V625" s="230">
        <f>ROUND(E625*U625,2)</f>
        <v>0</v>
      </c>
      <c r="W625" s="230"/>
      <c r="X625" s="230" t="s">
        <v>211</v>
      </c>
      <c r="Y625" s="210"/>
      <c r="Z625" s="210"/>
      <c r="AA625" s="210"/>
      <c r="AB625" s="210"/>
      <c r="AC625" s="210"/>
      <c r="AD625" s="210"/>
      <c r="AE625" s="210"/>
      <c r="AF625" s="210"/>
      <c r="AG625" s="210" t="s">
        <v>304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47">
        <v>266</v>
      </c>
      <c r="B626" s="248" t="s">
        <v>1053</v>
      </c>
      <c r="C626" s="263" t="s">
        <v>1054</v>
      </c>
      <c r="D626" s="249" t="s">
        <v>314</v>
      </c>
      <c r="E626" s="250">
        <v>19</v>
      </c>
      <c r="F626" s="251"/>
      <c r="G626" s="252">
        <f>ROUND(E626*F626,2)</f>
        <v>0</v>
      </c>
      <c r="H626" s="231"/>
      <c r="I626" s="230">
        <f>ROUND(E626*H626,2)</f>
        <v>0</v>
      </c>
      <c r="J626" s="231"/>
      <c r="K626" s="230">
        <f>ROUND(E626*J626,2)</f>
        <v>0</v>
      </c>
      <c r="L626" s="230">
        <v>15</v>
      </c>
      <c r="M626" s="230">
        <f>G626*(1+L626/100)</f>
        <v>0</v>
      </c>
      <c r="N626" s="230">
        <v>2.0000000000000002E-5</v>
      </c>
      <c r="O626" s="230">
        <f>ROUND(E626*N626,2)</f>
        <v>0</v>
      </c>
      <c r="P626" s="230">
        <v>0</v>
      </c>
      <c r="Q626" s="230">
        <f>ROUND(E626*P626,2)</f>
        <v>0</v>
      </c>
      <c r="R626" s="230"/>
      <c r="S626" s="230" t="s">
        <v>195</v>
      </c>
      <c r="T626" s="230" t="s">
        <v>195</v>
      </c>
      <c r="U626" s="230">
        <v>0.74034</v>
      </c>
      <c r="V626" s="230">
        <f>ROUND(E626*U626,2)</f>
        <v>14.07</v>
      </c>
      <c r="W626" s="230"/>
      <c r="X626" s="230" t="s">
        <v>211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756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27"/>
      <c r="B627" s="228"/>
      <c r="C627" s="264" t="s">
        <v>1055</v>
      </c>
      <c r="D627" s="232"/>
      <c r="E627" s="233">
        <v>19</v>
      </c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214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ht="22.5" outlineLevel="1" x14ac:dyDescent="0.2">
      <c r="A628" s="253">
        <v>267</v>
      </c>
      <c r="B628" s="254" t="s">
        <v>1056</v>
      </c>
      <c r="C628" s="262" t="s">
        <v>1057</v>
      </c>
      <c r="D628" s="255" t="s">
        <v>317</v>
      </c>
      <c r="E628" s="256">
        <v>4.2</v>
      </c>
      <c r="F628" s="257"/>
      <c r="G628" s="258">
        <f>ROUND(E628*F628,2)</f>
        <v>0</v>
      </c>
      <c r="H628" s="231"/>
      <c r="I628" s="230">
        <f>ROUND(E628*H628,2)</f>
        <v>0</v>
      </c>
      <c r="J628" s="231"/>
      <c r="K628" s="230">
        <f>ROUND(E628*J628,2)</f>
        <v>0</v>
      </c>
      <c r="L628" s="230">
        <v>15</v>
      </c>
      <c r="M628" s="230">
        <f>G628*(1+L628/100)</f>
        <v>0</v>
      </c>
      <c r="N628" s="230">
        <v>0</v>
      </c>
      <c r="O628" s="230">
        <f>ROUND(E628*N628,2)</f>
        <v>0</v>
      </c>
      <c r="P628" s="230">
        <v>0</v>
      </c>
      <c r="Q628" s="230">
        <f>ROUND(E628*P628,2)</f>
        <v>0</v>
      </c>
      <c r="R628" s="230"/>
      <c r="S628" s="230" t="s">
        <v>201</v>
      </c>
      <c r="T628" s="230" t="s">
        <v>196</v>
      </c>
      <c r="U628" s="230">
        <v>0</v>
      </c>
      <c r="V628" s="230">
        <f>ROUND(E628*U628,2)</f>
        <v>0</v>
      </c>
      <c r="W628" s="230"/>
      <c r="X628" s="230" t="s">
        <v>211</v>
      </c>
      <c r="Y628" s="210"/>
      <c r="Z628" s="210"/>
      <c r="AA628" s="210"/>
      <c r="AB628" s="210"/>
      <c r="AC628" s="210"/>
      <c r="AD628" s="210"/>
      <c r="AE628" s="210"/>
      <c r="AF628" s="210"/>
      <c r="AG628" s="210" t="s">
        <v>304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ht="22.5" outlineLevel="1" x14ac:dyDescent="0.2">
      <c r="A629" s="247">
        <v>268</v>
      </c>
      <c r="B629" s="248" t="s">
        <v>1058</v>
      </c>
      <c r="C629" s="263" t="s">
        <v>1057</v>
      </c>
      <c r="D629" s="249" t="s">
        <v>317</v>
      </c>
      <c r="E629" s="250">
        <v>6.6189999999999998</v>
      </c>
      <c r="F629" s="251"/>
      <c r="G629" s="252">
        <f>ROUND(E629*F629,2)</f>
        <v>0</v>
      </c>
      <c r="H629" s="231"/>
      <c r="I629" s="230">
        <f>ROUND(E629*H629,2)</f>
        <v>0</v>
      </c>
      <c r="J629" s="231"/>
      <c r="K629" s="230">
        <f>ROUND(E629*J629,2)</f>
        <v>0</v>
      </c>
      <c r="L629" s="230">
        <v>15</v>
      </c>
      <c r="M629" s="230">
        <f>G629*(1+L629/100)</f>
        <v>0</v>
      </c>
      <c r="N629" s="230">
        <v>0</v>
      </c>
      <c r="O629" s="230">
        <f>ROUND(E629*N629,2)</f>
        <v>0</v>
      </c>
      <c r="P629" s="230">
        <v>0</v>
      </c>
      <c r="Q629" s="230">
        <f>ROUND(E629*P629,2)</f>
        <v>0</v>
      </c>
      <c r="R629" s="230"/>
      <c r="S629" s="230" t="s">
        <v>201</v>
      </c>
      <c r="T629" s="230" t="s">
        <v>196</v>
      </c>
      <c r="U629" s="230">
        <v>0</v>
      </c>
      <c r="V629" s="230">
        <f>ROUND(E629*U629,2)</f>
        <v>0</v>
      </c>
      <c r="W629" s="230"/>
      <c r="X629" s="230" t="s">
        <v>211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304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27"/>
      <c r="B630" s="228"/>
      <c r="C630" s="264" t="s">
        <v>1059</v>
      </c>
      <c r="D630" s="232"/>
      <c r="E630" s="233">
        <v>6.6189999999999998</v>
      </c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214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ht="22.5" outlineLevel="1" x14ac:dyDescent="0.2">
      <c r="A631" s="253">
        <v>269</v>
      </c>
      <c r="B631" s="254" t="s">
        <v>1060</v>
      </c>
      <c r="C631" s="262" t="s">
        <v>1061</v>
      </c>
      <c r="D631" s="255" t="s">
        <v>314</v>
      </c>
      <c r="E631" s="256">
        <v>4</v>
      </c>
      <c r="F631" s="257"/>
      <c r="G631" s="258">
        <f>ROUND(E631*F631,2)</f>
        <v>0</v>
      </c>
      <c r="H631" s="231"/>
      <c r="I631" s="230">
        <f>ROUND(E631*H631,2)</f>
        <v>0</v>
      </c>
      <c r="J631" s="231"/>
      <c r="K631" s="230">
        <f>ROUND(E631*J631,2)</f>
        <v>0</v>
      </c>
      <c r="L631" s="230">
        <v>15</v>
      </c>
      <c r="M631" s="230">
        <f>G631*(1+L631/100)</f>
        <v>0</v>
      </c>
      <c r="N631" s="230">
        <v>0</v>
      </c>
      <c r="O631" s="230">
        <f>ROUND(E631*N631,2)</f>
        <v>0</v>
      </c>
      <c r="P631" s="230">
        <v>0</v>
      </c>
      <c r="Q631" s="230">
        <f>ROUND(E631*P631,2)</f>
        <v>0</v>
      </c>
      <c r="R631" s="230"/>
      <c r="S631" s="230" t="s">
        <v>201</v>
      </c>
      <c r="T631" s="230" t="s">
        <v>196</v>
      </c>
      <c r="U631" s="230">
        <v>0</v>
      </c>
      <c r="V631" s="230">
        <f>ROUND(E631*U631,2)</f>
        <v>0</v>
      </c>
      <c r="W631" s="230"/>
      <c r="X631" s="230" t="s">
        <v>211</v>
      </c>
      <c r="Y631" s="210"/>
      <c r="Z631" s="210"/>
      <c r="AA631" s="210"/>
      <c r="AB631" s="210"/>
      <c r="AC631" s="210"/>
      <c r="AD631" s="210"/>
      <c r="AE631" s="210"/>
      <c r="AF631" s="210"/>
      <c r="AG631" s="210" t="s">
        <v>304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47">
        <v>270</v>
      </c>
      <c r="B632" s="248" t="s">
        <v>1062</v>
      </c>
      <c r="C632" s="263" t="s">
        <v>1063</v>
      </c>
      <c r="D632" s="249" t="s">
        <v>210</v>
      </c>
      <c r="E632" s="250">
        <v>0.64680000000000004</v>
      </c>
      <c r="F632" s="251"/>
      <c r="G632" s="252">
        <f>ROUND(E632*F632,2)</f>
        <v>0</v>
      </c>
      <c r="H632" s="231"/>
      <c r="I632" s="230">
        <f>ROUND(E632*H632,2)</f>
        <v>0</v>
      </c>
      <c r="J632" s="231"/>
      <c r="K632" s="230">
        <f>ROUND(E632*J632,2)</f>
        <v>0</v>
      </c>
      <c r="L632" s="230">
        <v>15</v>
      </c>
      <c r="M632" s="230">
        <f>G632*(1+L632/100)</f>
        <v>0</v>
      </c>
      <c r="N632" s="230">
        <v>0.55000000000000004</v>
      </c>
      <c r="O632" s="230">
        <f>ROUND(E632*N632,2)</f>
        <v>0.36</v>
      </c>
      <c r="P632" s="230">
        <v>0</v>
      </c>
      <c r="Q632" s="230">
        <f>ROUND(E632*P632,2)</f>
        <v>0</v>
      </c>
      <c r="R632" s="230" t="s">
        <v>840</v>
      </c>
      <c r="S632" s="230" t="s">
        <v>195</v>
      </c>
      <c r="T632" s="230" t="s">
        <v>195</v>
      </c>
      <c r="U632" s="230">
        <v>0</v>
      </c>
      <c r="V632" s="230">
        <f>ROUND(E632*U632,2)</f>
        <v>0</v>
      </c>
      <c r="W632" s="230"/>
      <c r="X632" s="230" t="s">
        <v>318</v>
      </c>
      <c r="Y632" s="210"/>
      <c r="Z632" s="210"/>
      <c r="AA632" s="210"/>
      <c r="AB632" s="210"/>
      <c r="AC632" s="210"/>
      <c r="AD632" s="210"/>
      <c r="AE632" s="210"/>
      <c r="AF632" s="210"/>
      <c r="AG632" s="210" t="s">
        <v>814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27"/>
      <c r="B633" s="228"/>
      <c r="C633" s="264" t="s">
        <v>1064</v>
      </c>
      <c r="D633" s="232"/>
      <c r="E633" s="233">
        <v>0.64680000000000004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214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47">
        <v>271</v>
      </c>
      <c r="B634" s="248" t="s">
        <v>1065</v>
      </c>
      <c r="C634" s="263" t="s">
        <v>1066</v>
      </c>
      <c r="D634" s="249" t="s">
        <v>264</v>
      </c>
      <c r="E634" s="250">
        <v>115.566</v>
      </c>
      <c r="F634" s="251"/>
      <c r="G634" s="252">
        <f>ROUND(E634*F634,2)</f>
        <v>0</v>
      </c>
      <c r="H634" s="231"/>
      <c r="I634" s="230">
        <f>ROUND(E634*H634,2)</f>
        <v>0</v>
      </c>
      <c r="J634" s="231"/>
      <c r="K634" s="230">
        <f>ROUND(E634*J634,2)</f>
        <v>0</v>
      </c>
      <c r="L634" s="230">
        <v>15</v>
      </c>
      <c r="M634" s="230">
        <f>G634*(1+L634/100)</f>
        <v>0</v>
      </c>
      <c r="N634" s="230">
        <v>6.0000000000000001E-3</v>
      </c>
      <c r="O634" s="230">
        <f>ROUND(E634*N634,2)</f>
        <v>0.69</v>
      </c>
      <c r="P634" s="230">
        <v>0</v>
      </c>
      <c r="Q634" s="230">
        <f>ROUND(E634*P634,2)</f>
        <v>0</v>
      </c>
      <c r="R634" s="230"/>
      <c r="S634" s="230" t="s">
        <v>201</v>
      </c>
      <c r="T634" s="230" t="s">
        <v>196</v>
      </c>
      <c r="U634" s="230">
        <v>0</v>
      </c>
      <c r="V634" s="230">
        <f>ROUND(E634*U634,2)</f>
        <v>0</v>
      </c>
      <c r="W634" s="230"/>
      <c r="X634" s="230" t="s">
        <v>211</v>
      </c>
      <c r="Y634" s="210"/>
      <c r="Z634" s="210"/>
      <c r="AA634" s="210"/>
      <c r="AB634" s="210"/>
      <c r="AC634" s="210"/>
      <c r="AD634" s="210"/>
      <c r="AE634" s="210"/>
      <c r="AF634" s="210"/>
      <c r="AG634" s="210" t="s">
        <v>756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27"/>
      <c r="B635" s="228"/>
      <c r="C635" s="264" t="s">
        <v>1067</v>
      </c>
      <c r="D635" s="232"/>
      <c r="E635" s="233">
        <v>115.566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214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ht="22.5" outlineLevel="1" x14ac:dyDescent="0.2">
      <c r="A636" s="247">
        <v>272</v>
      </c>
      <c r="B636" s="248" t="s">
        <v>1068</v>
      </c>
      <c r="C636" s="263" t="s">
        <v>1069</v>
      </c>
      <c r="D636" s="249" t="s">
        <v>317</v>
      </c>
      <c r="E636" s="250">
        <v>27.06</v>
      </c>
      <c r="F636" s="251"/>
      <c r="G636" s="252">
        <f>ROUND(E636*F636,2)</f>
        <v>0</v>
      </c>
      <c r="H636" s="231"/>
      <c r="I636" s="230">
        <f>ROUND(E636*H636,2)</f>
        <v>0</v>
      </c>
      <c r="J636" s="231"/>
      <c r="K636" s="230">
        <f>ROUND(E636*J636,2)</f>
        <v>0</v>
      </c>
      <c r="L636" s="230">
        <v>15</v>
      </c>
      <c r="M636" s="230">
        <f>G636*(1+L636/100)</f>
        <v>0</v>
      </c>
      <c r="N636" s="230">
        <v>4.9500000000000004E-3</v>
      </c>
      <c r="O636" s="230">
        <f>ROUND(E636*N636,2)</f>
        <v>0.13</v>
      </c>
      <c r="P636" s="230">
        <v>0</v>
      </c>
      <c r="Q636" s="230">
        <f>ROUND(E636*P636,2)</f>
        <v>0</v>
      </c>
      <c r="R636" s="230" t="s">
        <v>840</v>
      </c>
      <c r="S636" s="230" t="s">
        <v>195</v>
      </c>
      <c r="T636" s="230" t="s">
        <v>195</v>
      </c>
      <c r="U636" s="230">
        <v>0</v>
      </c>
      <c r="V636" s="230">
        <f>ROUND(E636*U636,2)</f>
        <v>0</v>
      </c>
      <c r="W636" s="230"/>
      <c r="X636" s="230" t="s">
        <v>318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814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22.5" outlineLevel="1" x14ac:dyDescent="0.2">
      <c r="A637" s="227"/>
      <c r="B637" s="228"/>
      <c r="C637" s="264" t="s">
        <v>1070</v>
      </c>
      <c r="D637" s="232"/>
      <c r="E637" s="233">
        <v>27.06</v>
      </c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214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ht="22.5" outlineLevel="1" x14ac:dyDescent="0.2">
      <c r="A638" s="247">
        <v>273</v>
      </c>
      <c r="B638" s="248" t="s">
        <v>1071</v>
      </c>
      <c r="C638" s="263" t="s">
        <v>1072</v>
      </c>
      <c r="D638" s="249" t="s">
        <v>314</v>
      </c>
      <c r="E638" s="250">
        <v>1</v>
      </c>
      <c r="F638" s="251"/>
      <c r="G638" s="252">
        <f>ROUND(E638*F638,2)</f>
        <v>0</v>
      </c>
      <c r="H638" s="231"/>
      <c r="I638" s="230">
        <f>ROUND(E638*H638,2)</f>
        <v>0</v>
      </c>
      <c r="J638" s="231"/>
      <c r="K638" s="230">
        <f>ROUND(E638*J638,2)</f>
        <v>0</v>
      </c>
      <c r="L638" s="230">
        <v>15</v>
      </c>
      <c r="M638" s="230">
        <f>G638*(1+L638/100)</f>
        <v>0</v>
      </c>
      <c r="N638" s="230">
        <v>0</v>
      </c>
      <c r="O638" s="230">
        <f>ROUND(E638*N638,2)</f>
        <v>0</v>
      </c>
      <c r="P638" s="230">
        <v>0</v>
      </c>
      <c r="Q638" s="230">
        <f>ROUND(E638*P638,2)</f>
        <v>0</v>
      </c>
      <c r="R638" s="230"/>
      <c r="S638" s="230" t="s">
        <v>201</v>
      </c>
      <c r="T638" s="230" t="s">
        <v>196</v>
      </c>
      <c r="U638" s="230">
        <v>0</v>
      </c>
      <c r="V638" s="230">
        <f>ROUND(E638*U638,2)</f>
        <v>0</v>
      </c>
      <c r="W638" s="230"/>
      <c r="X638" s="230" t="s">
        <v>211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304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">
      <c r="A639" s="227">
        <v>274</v>
      </c>
      <c r="B639" s="228" t="s">
        <v>1073</v>
      </c>
      <c r="C639" s="266" t="s">
        <v>1074</v>
      </c>
      <c r="D639" s="229" t="s">
        <v>0</v>
      </c>
      <c r="E639" s="259"/>
      <c r="F639" s="231"/>
      <c r="G639" s="230">
        <f>ROUND(E639*F639,2)</f>
        <v>0</v>
      </c>
      <c r="H639" s="231"/>
      <c r="I639" s="230">
        <f>ROUND(E639*H639,2)</f>
        <v>0</v>
      </c>
      <c r="J639" s="231"/>
      <c r="K639" s="230">
        <f>ROUND(E639*J639,2)</f>
        <v>0</v>
      </c>
      <c r="L639" s="230">
        <v>15</v>
      </c>
      <c r="M639" s="230">
        <f>G639*(1+L639/100)</f>
        <v>0</v>
      </c>
      <c r="N639" s="230">
        <v>0</v>
      </c>
      <c r="O639" s="230">
        <f>ROUND(E639*N639,2)</f>
        <v>0</v>
      </c>
      <c r="P639" s="230">
        <v>0</v>
      </c>
      <c r="Q639" s="230">
        <f>ROUND(E639*P639,2)</f>
        <v>0</v>
      </c>
      <c r="R639" s="230"/>
      <c r="S639" s="230" t="s">
        <v>195</v>
      </c>
      <c r="T639" s="230" t="s">
        <v>195</v>
      </c>
      <c r="U639" s="230">
        <v>0</v>
      </c>
      <c r="V639" s="230">
        <f>ROUND(E639*U639,2)</f>
        <v>0</v>
      </c>
      <c r="W639" s="230"/>
      <c r="X639" s="230" t="s">
        <v>743</v>
      </c>
      <c r="Y639" s="210"/>
      <c r="Z639" s="210"/>
      <c r="AA639" s="210"/>
      <c r="AB639" s="210"/>
      <c r="AC639" s="210"/>
      <c r="AD639" s="210"/>
      <c r="AE639" s="210"/>
      <c r="AF639" s="210"/>
      <c r="AG639" s="210" t="s">
        <v>744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x14ac:dyDescent="0.2">
      <c r="A640" s="237" t="s">
        <v>190</v>
      </c>
      <c r="B640" s="238" t="s">
        <v>140</v>
      </c>
      <c r="C640" s="261" t="s">
        <v>141</v>
      </c>
      <c r="D640" s="239"/>
      <c r="E640" s="240"/>
      <c r="F640" s="241"/>
      <c r="G640" s="242">
        <f>SUMIF(AG641:AG645,"&lt;&gt;NOR",G641:G645)</f>
        <v>0</v>
      </c>
      <c r="H640" s="236"/>
      <c r="I640" s="236">
        <f>SUM(I641:I645)</f>
        <v>0</v>
      </c>
      <c r="J640" s="236"/>
      <c r="K640" s="236">
        <f>SUM(K641:K645)</f>
        <v>0</v>
      </c>
      <c r="L640" s="236"/>
      <c r="M640" s="236">
        <f>SUM(M641:M645)</f>
        <v>0</v>
      </c>
      <c r="N640" s="236"/>
      <c r="O640" s="236">
        <f>SUM(O641:O645)</f>
        <v>0</v>
      </c>
      <c r="P640" s="236"/>
      <c r="Q640" s="236">
        <f>SUM(Q641:Q645)</f>
        <v>0</v>
      </c>
      <c r="R640" s="236"/>
      <c r="S640" s="236"/>
      <c r="T640" s="236"/>
      <c r="U640" s="236"/>
      <c r="V640" s="236">
        <f>SUM(V641:V645)</f>
        <v>0</v>
      </c>
      <c r="W640" s="236"/>
      <c r="X640" s="236"/>
      <c r="AG640" t="s">
        <v>191</v>
      </c>
    </row>
    <row r="641" spans="1:60" outlineLevel="1" x14ac:dyDescent="0.2">
      <c r="A641" s="253">
        <v>275</v>
      </c>
      <c r="B641" s="254" t="s">
        <v>1075</v>
      </c>
      <c r="C641" s="262" t="s">
        <v>1076</v>
      </c>
      <c r="D641" s="255" t="s">
        <v>314</v>
      </c>
      <c r="E641" s="256">
        <v>19</v>
      </c>
      <c r="F641" s="257"/>
      <c r="G641" s="258">
        <f>ROUND(E641*F641,2)</f>
        <v>0</v>
      </c>
      <c r="H641" s="231"/>
      <c r="I641" s="230">
        <f>ROUND(E641*H641,2)</f>
        <v>0</v>
      </c>
      <c r="J641" s="231"/>
      <c r="K641" s="230">
        <f>ROUND(E641*J641,2)</f>
        <v>0</v>
      </c>
      <c r="L641" s="230">
        <v>15</v>
      </c>
      <c r="M641" s="230">
        <f>G641*(1+L641/100)</f>
        <v>0</v>
      </c>
      <c r="N641" s="230">
        <v>0</v>
      </c>
      <c r="O641" s="230">
        <f>ROUND(E641*N641,2)</f>
        <v>0</v>
      </c>
      <c r="P641" s="230">
        <v>0</v>
      </c>
      <c r="Q641" s="230">
        <f>ROUND(E641*P641,2)</f>
        <v>0</v>
      </c>
      <c r="R641" s="230"/>
      <c r="S641" s="230" t="s">
        <v>201</v>
      </c>
      <c r="T641" s="230" t="s">
        <v>196</v>
      </c>
      <c r="U641" s="230">
        <v>0</v>
      </c>
      <c r="V641" s="230">
        <f>ROUND(E641*U641,2)</f>
        <v>0</v>
      </c>
      <c r="W641" s="230"/>
      <c r="X641" s="230" t="s">
        <v>211</v>
      </c>
      <c r="Y641" s="210"/>
      <c r="Z641" s="210"/>
      <c r="AA641" s="210"/>
      <c r="AB641" s="210"/>
      <c r="AC641" s="210"/>
      <c r="AD641" s="210"/>
      <c r="AE641" s="210"/>
      <c r="AF641" s="210"/>
      <c r="AG641" s="210" t="s">
        <v>756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ht="33.75" outlineLevel="1" x14ac:dyDescent="0.2">
      <c r="A642" s="247">
        <v>276</v>
      </c>
      <c r="B642" s="248" t="s">
        <v>1077</v>
      </c>
      <c r="C642" s="263" t="s">
        <v>1078</v>
      </c>
      <c r="D642" s="249" t="s">
        <v>264</v>
      </c>
      <c r="E642" s="250">
        <v>3.6</v>
      </c>
      <c r="F642" s="251"/>
      <c r="G642" s="252">
        <f>ROUND(E642*F642,2)</f>
        <v>0</v>
      </c>
      <c r="H642" s="231"/>
      <c r="I642" s="230">
        <f>ROUND(E642*H642,2)</f>
        <v>0</v>
      </c>
      <c r="J642" s="231"/>
      <c r="K642" s="230">
        <f>ROUND(E642*J642,2)</f>
        <v>0</v>
      </c>
      <c r="L642" s="230">
        <v>15</v>
      </c>
      <c r="M642" s="230">
        <f>G642*(1+L642/100)</f>
        <v>0</v>
      </c>
      <c r="N642" s="230">
        <v>0</v>
      </c>
      <c r="O642" s="230">
        <f>ROUND(E642*N642,2)</f>
        <v>0</v>
      </c>
      <c r="P642" s="230">
        <v>0</v>
      </c>
      <c r="Q642" s="230">
        <f>ROUND(E642*P642,2)</f>
        <v>0</v>
      </c>
      <c r="R642" s="230"/>
      <c r="S642" s="230" t="s">
        <v>201</v>
      </c>
      <c r="T642" s="230" t="s">
        <v>196</v>
      </c>
      <c r="U642" s="230">
        <v>0</v>
      </c>
      <c r="V642" s="230">
        <f>ROUND(E642*U642,2)</f>
        <v>0</v>
      </c>
      <c r="W642" s="230"/>
      <c r="X642" s="230" t="s">
        <v>318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814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27"/>
      <c r="B643" s="228"/>
      <c r="C643" s="264" t="s">
        <v>1079</v>
      </c>
      <c r="D643" s="232"/>
      <c r="E643" s="233">
        <v>3.6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214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ht="22.5" outlineLevel="1" x14ac:dyDescent="0.2">
      <c r="A644" s="247">
        <v>277</v>
      </c>
      <c r="B644" s="248" t="s">
        <v>1080</v>
      </c>
      <c r="C644" s="263" t="s">
        <v>1081</v>
      </c>
      <c r="D644" s="249" t="s">
        <v>264</v>
      </c>
      <c r="E644" s="250">
        <v>7.4240000000000004</v>
      </c>
      <c r="F644" s="251"/>
      <c r="G644" s="252">
        <f>ROUND(E644*F644,2)</f>
        <v>0</v>
      </c>
      <c r="H644" s="231"/>
      <c r="I644" s="230">
        <f>ROUND(E644*H644,2)</f>
        <v>0</v>
      </c>
      <c r="J644" s="231"/>
      <c r="K644" s="230">
        <f>ROUND(E644*J644,2)</f>
        <v>0</v>
      </c>
      <c r="L644" s="230">
        <v>15</v>
      </c>
      <c r="M644" s="230">
        <f>G644*(1+L644/100)</f>
        <v>0</v>
      </c>
      <c r="N644" s="230">
        <v>0</v>
      </c>
      <c r="O644" s="230">
        <f>ROUND(E644*N644,2)</f>
        <v>0</v>
      </c>
      <c r="P644" s="230">
        <v>0</v>
      </c>
      <c r="Q644" s="230">
        <f>ROUND(E644*P644,2)</f>
        <v>0</v>
      </c>
      <c r="R644" s="230"/>
      <c r="S644" s="230" t="s">
        <v>201</v>
      </c>
      <c r="T644" s="230" t="s">
        <v>196</v>
      </c>
      <c r="U644" s="230">
        <v>0</v>
      </c>
      <c r="V644" s="230">
        <f>ROUND(E644*U644,2)</f>
        <v>0</v>
      </c>
      <c r="W644" s="230"/>
      <c r="X644" s="230" t="s">
        <v>318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814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27"/>
      <c r="B645" s="228"/>
      <c r="C645" s="264" t="s">
        <v>1082</v>
      </c>
      <c r="D645" s="232"/>
      <c r="E645" s="233">
        <v>7.4240000000000004</v>
      </c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214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x14ac:dyDescent="0.2">
      <c r="A646" s="237" t="s">
        <v>190</v>
      </c>
      <c r="B646" s="238" t="s">
        <v>80</v>
      </c>
      <c r="C646" s="261" t="s">
        <v>81</v>
      </c>
      <c r="D646" s="239"/>
      <c r="E646" s="240"/>
      <c r="F646" s="241"/>
      <c r="G646" s="242">
        <f>SUMIF(AG647:AG650,"&lt;&gt;NOR",G647:G650)</f>
        <v>0</v>
      </c>
      <c r="H646" s="236"/>
      <c r="I646" s="236">
        <f>SUM(I647:I650)</f>
        <v>0</v>
      </c>
      <c r="J646" s="236"/>
      <c r="K646" s="236">
        <f>SUM(K647:K650)</f>
        <v>0</v>
      </c>
      <c r="L646" s="236"/>
      <c r="M646" s="236">
        <f>SUM(M647:M650)</f>
        <v>0</v>
      </c>
      <c r="N646" s="236"/>
      <c r="O646" s="236">
        <f>SUM(O647:O650)</f>
        <v>8.83</v>
      </c>
      <c r="P646" s="236"/>
      <c r="Q646" s="236">
        <f>SUM(Q647:Q650)</f>
        <v>0</v>
      </c>
      <c r="R646" s="236"/>
      <c r="S646" s="236"/>
      <c r="T646" s="236"/>
      <c r="U646" s="236"/>
      <c r="V646" s="236">
        <f>SUM(V647:V650)</f>
        <v>14.92</v>
      </c>
      <c r="W646" s="236"/>
      <c r="X646" s="236"/>
      <c r="AG646" t="s">
        <v>191</v>
      </c>
    </row>
    <row r="647" spans="1:60" outlineLevel="1" x14ac:dyDescent="0.2">
      <c r="A647" s="247">
        <v>278</v>
      </c>
      <c r="B647" s="248" t="s">
        <v>1083</v>
      </c>
      <c r="C647" s="263" t="s">
        <v>1084</v>
      </c>
      <c r="D647" s="249" t="s">
        <v>264</v>
      </c>
      <c r="E647" s="250">
        <v>33</v>
      </c>
      <c r="F647" s="251"/>
      <c r="G647" s="252">
        <f>ROUND(E647*F647,2)</f>
        <v>0</v>
      </c>
      <c r="H647" s="231"/>
      <c r="I647" s="230">
        <f>ROUND(E647*H647,2)</f>
        <v>0</v>
      </c>
      <c r="J647" s="231"/>
      <c r="K647" s="230">
        <f>ROUND(E647*J647,2)</f>
        <v>0</v>
      </c>
      <c r="L647" s="230">
        <v>15</v>
      </c>
      <c r="M647" s="230">
        <f>G647*(1+L647/100)</f>
        <v>0</v>
      </c>
      <c r="N647" s="230">
        <v>7.3899999999999993E-2</v>
      </c>
      <c r="O647" s="230">
        <f>ROUND(E647*N647,2)</f>
        <v>2.44</v>
      </c>
      <c r="P647" s="230">
        <v>0</v>
      </c>
      <c r="Q647" s="230">
        <f>ROUND(E647*P647,2)</f>
        <v>0</v>
      </c>
      <c r="R647" s="230"/>
      <c r="S647" s="230" t="s">
        <v>195</v>
      </c>
      <c r="T647" s="230" t="s">
        <v>195</v>
      </c>
      <c r="U647" s="230">
        <v>0.45200000000000001</v>
      </c>
      <c r="V647" s="230">
        <f>ROUND(E647*U647,2)</f>
        <v>14.92</v>
      </c>
      <c r="W647" s="230"/>
      <c r="X647" s="230" t="s">
        <v>211</v>
      </c>
      <c r="Y647" s="210"/>
      <c r="Z647" s="210"/>
      <c r="AA647" s="210"/>
      <c r="AB647" s="210"/>
      <c r="AC647" s="210"/>
      <c r="AD647" s="210"/>
      <c r="AE647" s="210"/>
      <c r="AF647" s="210"/>
      <c r="AG647" s="210" t="s">
        <v>304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27"/>
      <c r="B648" s="228"/>
      <c r="C648" s="264" t="s">
        <v>1085</v>
      </c>
      <c r="D648" s="232"/>
      <c r="E648" s="233">
        <v>33</v>
      </c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214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47">
        <v>279</v>
      </c>
      <c r="B649" s="248" t="s">
        <v>1086</v>
      </c>
      <c r="C649" s="263" t="s">
        <v>1087</v>
      </c>
      <c r="D649" s="249" t="s">
        <v>264</v>
      </c>
      <c r="E649" s="250">
        <v>36.299999999999997</v>
      </c>
      <c r="F649" s="251"/>
      <c r="G649" s="252">
        <f>ROUND(E649*F649,2)</f>
        <v>0</v>
      </c>
      <c r="H649" s="231"/>
      <c r="I649" s="230">
        <f>ROUND(E649*H649,2)</f>
        <v>0</v>
      </c>
      <c r="J649" s="231"/>
      <c r="K649" s="230">
        <f>ROUND(E649*J649,2)</f>
        <v>0</v>
      </c>
      <c r="L649" s="230">
        <v>15</v>
      </c>
      <c r="M649" s="230">
        <f>G649*(1+L649/100)</f>
        <v>0</v>
      </c>
      <c r="N649" s="230">
        <v>0.17599999999999999</v>
      </c>
      <c r="O649" s="230">
        <f>ROUND(E649*N649,2)</f>
        <v>6.39</v>
      </c>
      <c r="P649" s="230">
        <v>0</v>
      </c>
      <c r="Q649" s="230">
        <f>ROUND(E649*P649,2)</f>
        <v>0</v>
      </c>
      <c r="R649" s="230" t="s">
        <v>840</v>
      </c>
      <c r="S649" s="230" t="s">
        <v>195</v>
      </c>
      <c r="T649" s="230" t="s">
        <v>219</v>
      </c>
      <c r="U649" s="230">
        <v>0</v>
      </c>
      <c r="V649" s="230">
        <f>ROUND(E649*U649,2)</f>
        <v>0</v>
      </c>
      <c r="W649" s="230"/>
      <c r="X649" s="230" t="s">
        <v>318</v>
      </c>
      <c r="Y649" s="210"/>
      <c r="Z649" s="210"/>
      <c r="AA649" s="210"/>
      <c r="AB649" s="210"/>
      <c r="AC649" s="210"/>
      <c r="AD649" s="210"/>
      <c r="AE649" s="210"/>
      <c r="AF649" s="210"/>
      <c r="AG649" s="210" t="s">
        <v>1088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">
      <c r="A650" s="227"/>
      <c r="B650" s="228"/>
      <c r="C650" s="264" t="s">
        <v>1089</v>
      </c>
      <c r="D650" s="232"/>
      <c r="E650" s="233">
        <v>36.299999999999997</v>
      </c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214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x14ac:dyDescent="0.2">
      <c r="A651" s="237" t="s">
        <v>190</v>
      </c>
      <c r="B651" s="238" t="s">
        <v>140</v>
      </c>
      <c r="C651" s="261" t="s">
        <v>141</v>
      </c>
      <c r="D651" s="239"/>
      <c r="E651" s="240"/>
      <c r="F651" s="241"/>
      <c r="G651" s="242">
        <f>SUMIF(AG652:AG657,"&lt;&gt;NOR",G652:G657)</f>
        <v>0</v>
      </c>
      <c r="H651" s="236"/>
      <c r="I651" s="236">
        <f>SUM(I652:I657)</f>
        <v>0</v>
      </c>
      <c r="J651" s="236"/>
      <c r="K651" s="236">
        <f>SUM(K652:K657)</f>
        <v>0</v>
      </c>
      <c r="L651" s="236"/>
      <c r="M651" s="236">
        <f>SUM(M652:M657)</f>
        <v>0</v>
      </c>
      <c r="N651" s="236"/>
      <c r="O651" s="236">
        <f>SUM(O652:O657)</f>
        <v>0.51</v>
      </c>
      <c r="P651" s="236"/>
      <c r="Q651" s="236">
        <f>SUM(Q652:Q657)</f>
        <v>0</v>
      </c>
      <c r="R651" s="236"/>
      <c r="S651" s="236"/>
      <c r="T651" s="236"/>
      <c r="U651" s="236"/>
      <c r="V651" s="236">
        <f>SUM(V652:V657)</f>
        <v>0.1</v>
      </c>
      <c r="W651" s="236"/>
      <c r="X651" s="236"/>
      <c r="AG651" t="s">
        <v>191</v>
      </c>
    </row>
    <row r="652" spans="1:60" ht="22.5" outlineLevel="1" x14ac:dyDescent="0.2">
      <c r="A652" s="253">
        <v>280</v>
      </c>
      <c r="B652" s="254" t="s">
        <v>1090</v>
      </c>
      <c r="C652" s="262" t="s">
        <v>1091</v>
      </c>
      <c r="D652" s="255" t="s">
        <v>314</v>
      </c>
      <c r="E652" s="256">
        <v>1</v>
      </c>
      <c r="F652" s="257"/>
      <c r="G652" s="258">
        <f>ROUND(E652*F652,2)</f>
        <v>0</v>
      </c>
      <c r="H652" s="231"/>
      <c r="I652" s="230">
        <f>ROUND(E652*H652,2)</f>
        <v>0</v>
      </c>
      <c r="J652" s="231"/>
      <c r="K652" s="230">
        <f>ROUND(E652*J652,2)</f>
        <v>0</v>
      </c>
      <c r="L652" s="230">
        <v>15</v>
      </c>
      <c r="M652" s="230">
        <f>G652*(1+L652/100)</f>
        <v>0</v>
      </c>
      <c r="N652" s="230">
        <v>5.0000000000000002E-5</v>
      </c>
      <c r="O652" s="230">
        <f>ROUND(E652*N652,2)</f>
        <v>0</v>
      </c>
      <c r="P652" s="230">
        <v>0</v>
      </c>
      <c r="Q652" s="230">
        <f>ROUND(E652*P652,2)</f>
        <v>0</v>
      </c>
      <c r="R652" s="230"/>
      <c r="S652" s="230" t="s">
        <v>201</v>
      </c>
      <c r="T652" s="230" t="s">
        <v>196</v>
      </c>
      <c r="U652" s="230">
        <v>0.1</v>
      </c>
      <c r="V652" s="230">
        <f>ROUND(E652*U652,2)</f>
        <v>0.1</v>
      </c>
      <c r="W652" s="230"/>
      <c r="X652" s="230" t="s">
        <v>211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756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ht="22.5" outlineLevel="1" x14ac:dyDescent="0.2">
      <c r="A653" s="253">
        <v>281</v>
      </c>
      <c r="B653" s="254" t="s">
        <v>1092</v>
      </c>
      <c r="C653" s="262" t="s">
        <v>1093</v>
      </c>
      <c r="D653" s="255" t="s">
        <v>314</v>
      </c>
      <c r="E653" s="256">
        <v>1</v>
      </c>
      <c r="F653" s="257"/>
      <c r="G653" s="258">
        <f>ROUND(E653*F653,2)</f>
        <v>0</v>
      </c>
      <c r="H653" s="231"/>
      <c r="I653" s="230">
        <f>ROUND(E653*H653,2)</f>
        <v>0</v>
      </c>
      <c r="J653" s="231"/>
      <c r="K653" s="230">
        <f>ROUND(E653*J653,2)</f>
        <v>0</v>
      </c>
      <c r="L653" s="230">
        <v>15</v>
      </c>
      <c r="M653" s="230">
        <f>G653*(1+L653/100)</f>
        <v>0</v>
      </c>
      <c r="N653" s="230">
        <v>0</v>
      </c>
      <c r="O653" s="230">
        <f>ROUND(E653*N653,2)</f>
        <v>0</v>
      </c>
      <c r="P653" s="230">
        <v>0</v>
      </c>
      <c r="Q653" s="230">
        <f>ROUND(E653*P653,2)</f>
        <v>0</v>
      </c>
      <c r="R653" s="230"/>
      <c r="S653" s="230" t="s">
        <v>201</v>
      </c>
      <c r="T653" s="230" t="s">
        <v>196</v>
      </c>
      <c r="U653" s="230">
        <v>0</v>
      </c>
      <c r="V653" s="230">
        <f>ROUND(E653*U653,2)</f>
        <v>0</v>
      </c>
      <c r="W653" s="230"/>
      <c r="X653" s="230" t="s">
        <v>211</v>
      </c>
      <c r="Y653" s="210"/>
      <c r="Z653" s="210"/>
      <c r="AA653" s="210"/>
      <c r="AB653" s="210"/>
      <c r="AC653" s="210"/>
      <c r="AD653" s="210"/>
      <c r="AE653" s="210"/>
      <c r="AF653" s="210"/>
      <c r="AG653" s="210" t="s">
        <v>304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ht="22.5" outlineLevel="1" x14ac:dyDescent="0.2">
      <c r="A654" s="247">
        <v>282</v>
      </c>
      <c r="B654" s="248" t="s">
        <v>1094</v>
      </c>
      <c r="C654" s="263" t="s">
        <v>1095</v>
      </c>
      <c r="D654" s="249" t="s">
        <v>264</v>
      </c>
      <c r="E654" s="250">
        <v>159.36000000000001</v>
      </c>
      <c r="F654" s="251"/>
      <c r="G654" s="252">
        <f>ROUND(E654*F654,2)</f>
        <v>0</v>
      </c>
      <c r="H654" s="231"/>
      <c r="I654" s="230">
        <f>ROUND(E654*H654,2)</f>
        <v>0</v>
      </c>
      <c r="J654" s="231"/>
      <c r="K654" s="230">
        <f>ROUND(E654*J654,2)</f>
        <v>0</v>
      </c>
      <c r="L654" s="230">
        <v>15</v>
      </c>
      <c r="M654" s="230">
        <f>G654*(1+L654/100)</f>
        <v>0</v>
      </c>
      <c r="N654" s="230">
        <v>3.1700000000000001E-3</v>
      </c>
      <c r="O654" s="230">
        <f>ROUND(E654*N654,2)</f>
        <v>0.51</v>
      </c>
      <c r="P654" s="230">
        <v>0</v>
      </c>
      <c r="Q654" s="230">
        <f>ROUND(E654*P654,2)</f>
        <v>0</v>
      </c>
      <c r="R654" s="230"/>
      <c r="S654" s="230" t="s">
        <v>201</v>
      </c>
      <c r="T654" s="230" t="s">
        <v>196</v>
      </c>
      <c r="U654" s="230">
        <v>0</v>
      </c>
      <c r="V654" s="230">
        <f>ROUND(E654*U654,2)</f>
        <v>0</v>
      </c>
      <c r="W654" s="230"/>
      <c r="X654" s="230" t="s">
        <v>404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768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">
      <c r="A655" s="227"/>
      <c r="B655" s="228"/>
      <c r="C655" s="264" t="s">
        <v>1096</v>
      </c>
      <c r="D655" s="232"/>
      <c r="E655" s="233">
        <v>159.36000000000001</v>
      </c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214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ht="22.5" outlineLevel="1" x14ac:dyDescent="0.2">
      <c r="A656" s="247">
        <v>283</v>
      </c>
      <c r="B656" s="248" t="s">
        <v>1097</v>
      </c>
      <c r="C656" s="263" t="s">
        <v>1098</v>
      </c>
      <c r="D656" s="249" t="s">
        <v>264</v>
      </c>
      <c r="E656" s="250">
        <v>33</v>
      </c>
      <c r="F656" s="251"/>
      <c r="G656" s="252">
        <f>ROUND(E656*F656,2)</f>
        <v>0</v>
      </c>
      <c r="H656" s="231"/>
      <c r="I656" s="230">
        <f>ROUND(E656*H656,2)</f>
        <v>0</v>
      </c>
      <c r="J656" s="231"/>
      <c r="K656" s="230">
        <f>ROUND(E656*J656,2)</f>
        <v>0</v>
      </c>
      <c r="L656" s="230">
        <v>15</v>
      </c>
      <c r="M656" s="230">
        <f>G656*(1+L656/100)</f>
        <v>0</v>
      </c>
      <c r="N656" s="230">
        <v>0</v>
      </c>
      <c r="O656" s="230">
        <f>ROUND(E656*N656,2)</f>
        <v>0</v>
      </c>
      <c r="P656" s="230">
        <v>0</v>
      </c>
      <c r="Q656" s="230">
        <f>ROUND(E656*P656,2)</f>
        <v>0</v>
      </c>
      <c r="R656" s="230"/>
      <c r="S656" s="230" t="s">
        <v>201</v>
      </c>
      <c r="T656" s="230" t="s">
        <v>196</v>
      </c>
      <c r="U656" s="230">
        <v>0</v>
      </c>
      <c r="V656" s="230">
        <f>ROUND(E656*U656,2)</f>
        <v>0</v>
      </c>
      <c r="W656" s="230"/>
      <c r="X656" s="230" t="s">
        <v>211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304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27">
        <v>284</v>
      </c>
      <c r="B657" s="228" t="s">
        <v>1099</v>
      </c>
      <c r="C657" s="266" t="s">
        <v>1100</v>
      </c>
      <c r="D657" s="229" t="s">
        <v>0</v>
      </c>
      <c r="E657" s="259"/>
      <c r="F657" s="231"/>
      <c r="G657" s="230">
        <f>ROUND(E657*F657,2)</f>
        <v>0</v>
      </c>
      <c r="H657" s="231"/>
      <c r="I657" s="230">
        <f>ROUND(E657*H657,2)</f>
        <v>0</v>
      </c>
      <c r="J657" s="231"/>
      <c r="K657" s="230">
        <f>ROUND(E657*J657,2)</f>
        <v>0</v>
      </c>
      <c r="L657" s="230">
        <v>15</v>
      </c>
      <c r="M657" s="230">
        <f>G657*(1+L657/100)</f>
        <v>0</v>
      </c>
      <c r="N657" s="230">
        <v>0</v>
      </c>
      <c r="O657" s="230">
        <f>ROUND(E657*N657,2)</f>
        <v>0</v>
      </c>
      <c r="P657" s="230">
        <v>0</v>
      </c>
      <c r="Q657" s="230">
        <f>ROUND(E657*P657,2)</f>
        <v>0</v>
      </c>
      <c r="R657" s="230"/>
      <c r="S657" s="230" t="s">
        <v>195</v>
      </c>
      <c r="T657" s="230" t="s">
        <v>195</v>
      </c>
      <c r="U657" s="230">
        <v>0</v>
      </c>
      <c r="V657" s="230">
        <f>ROUND(E657*U657,2)</f>
        <v>0</v>
      </c>
      <c r="W657" s="230"/>
      <c r="X657" s="230" t="s">
        <v>743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744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x14ac:dyDescent="0.2">
      <c r="A658" s="237" t="s">
        <v>190</v>
      </c>
      <c r="B658" s="238" t="s">
        <v>142</v>
      </c>
      <c r="C658" s="261" t="s">
        <v>143</v>
      </c>
      <c r="D658" s="239"/>
      <c r="E658" s="240"/>
      <c r="F658" s="241"/>
      <c r="G658" s="242">
        <f>SUMIF(AG659:AG677,"&lt;&gt;NOR",G659:G677)</f>
        <v>0</v>
      </c>
      <c r="H658" s="236"/>
      <c r="I658" s="236">
        <f>SUM(I659:I677)</f>
        <v>0</v>
      </c>
      <c r="J658" s="236"/>
      <c r="K658" s="236">
        <f>SUM(K659:K677)</f>
        <v>0</v>
      </c>
      <c r="L658" s="236"/>
      <c r="M658" s="236">
        <f>SUM(M659:M677)</f>
        <v>0</v>
      </c>
      <c r="N658" s="236"/>
      <c r="O658" s="236">
        <f>SUM(O659:O677)</f>
        <v>0.6</v>
      </c>
      <c r="P658" s="236"/>
      <c r="Q658" s="236">
        <f>SUM(Q659:Q677)</f>
        <v>0</v>
      </c>
      <c r="R658" s="236"/>
      <c r="S658" s="236"/>
      <c r="T658" s="236"/>
      <c r="U658" s="236"/>
      <c r="V658" s="236">
        <f>SUM(V659:V677)</f>
        <v>115.94</v>
      </c>
      <c r="W658" s="236"/>
      <c r="X658" s="236"/>
      <c r="AG658" t="s">
        <v>191</v>
      </c>
    </row>
    <row r="659" spans="1:60" outlineLevel="1" x14ac:dyDescent="0.2">
      <c r="A659" s="247">
        <v>285</v>
      </c>
      <c r="B659" s="248" t="s">
        <v>1101</v>
      </c>
      <c r="C659" s="263" t="s">
        <v>1102</v>
      </c>
      <c r="D659" s="249" t="s">
        <v>317</v>
      </c>
      <c r="E659" s="250">
        <v>43.18</v>
      </c>
      <c r="F659" s="251"/>
      <c r="G659" s="252">
        <f>ROUND(E659*F659,2)</f>
        <v>0</v>
      </c>
      <c r="H659" s="231"/>
      <c r="I659" s="230">
        <f>ROUND(E659*H659,2)</f>
        <v>0</v>
      </c>
      <c r="J659" s="231"/>
      <c r="K659" s="230">
        <f>ROUND(E659*J659,2)</f>
        <v>0</v>
      </c>
      <c r="L659" s="230">
        <v>15</v>
      </c>
      <c r="M659" s="230">
        <f>G659*(1+L659/100)</f>
        <v>0</v>
      </c>
      <c r="N659" s="230">
        <v>3.2000000000000003E-4</v>
      </c>
      <c r="O659" s="230">
        <f>ROUND(E659*N659,2)</f>
        <v>0.01</v>
      </c>
      <c r="P659" s="230">
        <v>0</v>
      </c>
      <c r="Q659" s="230">
        <f>ROUND(E659*P659,2)</f>
        <v>0</v>
      </c>
      <c r="R659" s="230"/>
      <c r="S659" s="230" t="s">
        <v>195</v>
      </c>
      <c r="T659" s="230" t="s">
        <v>195</v>
      </c>
      <c r="U659" s="230">
        <v>0.23599999999999999</v>
      </c>
      <c r="V659" s="230">
        <f>ROUND(E659*U659,2)</f>
        <v>10.19</v>
      </c>
      <c r="W659" s="230"/>
      <c r="X659" s="230" t="s">
        <v>211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756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27"/>
      <c r="B660" s="228"/>
      <c r="C660" s="264" t="s">
        <v>1103</v>
      </c>
      <c r="D660" s="232"/>
      <c r="E660" s="233"/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214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27"/>
      <c r="B661" s="228"/>
      <c r="C661" s="264" t="s">
        <v>1104</v>
      </c>
      <c r="D661" s="232"/>
      <c r="E661" s="233">
        <v>9.26</v>
      </c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214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">
      <c r="A662" s="227"/>
      <c r="B662" s="228"/>
      <c r="C662" s="264" t="s">
        <v>1105</v>
      </c>
      <c r="D662" s="232"/>
      <c r="E662" s="233">
        <v>7.8</v>
      </c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214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">
      <c r="A663" s="227"/>
      <c r="B663" s="228"/>
      <c r="C663" s="264" t="s">
        <v>1106</v>
      </c>
      <c r="D663" s="232"/>
      <c r="E663" s="233"/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214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27"/>
      <c r="B664" s="228"/>
      <c r="C664" s="264" t="s">
        <v>1107</v>
      </c>
      <c r="D664" s="232"/>
      <c r="E664" s="233">
        <v>11.12</v>
      </c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214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27"/>
      <c r="B665" s="228"/>
      <c r="C665" s="264" t="s">
        <v>1108</v>
      </c>
      <c r="D665" s="232"/>
      <c r="E665" s="233">
        <v>15</v>
      </c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214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47">
        <v>286</v>
      </c>
      <c r="B666" s="248" t="s">
        <v>1109</v>
      </c>
      <c r="C666" s="263" t="s">
        <v>1110</v>
      </c>
      <c r="D666" s="249" t="s">
        <v>264</v>
      </c>
      <c r="E666" s="250">
        <v>85.64</v>
      </c>
      <c r="F666" s="251"/>
      <c r="G666" s="252">
        <f>ROUND(E666*F666,2)</f>
        <v>0</v>
      </c>
      <c r="H666" s="231"/>
      <c r="I666" s="230">
        <f>ROUND(E666*H666,2)</f>
        <v>0</v>
      </c>
      <c r="J666" s="231"/>
      <c r="K666" s="230">
        <f>ROUND(E666*J666,2)</f>
        <v>0</v>
      </c>
      <c r="L666" s="230">
        <v>15</v>
      </c>
      <c r="M666" s="230">
        <f>G666*(1+L666/100)</f>
        <v>0</v>
      </c>
      <c r="N666" s="230">
        <v>5.0400000000000002E-3</v>
      </c>
      <c r="O666" s="230">
        <f>ROUND(E666*N666,2)</f>
        <v>0.43</v>
      </c>
      <c r="P666" s="230">
        <v>0</v>
      </c>
      <c r="Q666" s="230">
        <f>ROUND(E666*P666,2)</f>
        <v>0</v>
      </c>
      <c r="R666" s="230"/>
      <c r="S666" s="230" t="s">
        <v>195</v>
      </c>
      <c r="T666" s="230" t="s">
        <v>195</v>
      </c>
      <c r="U666" s="230">
        <v>0.97799999999999998</v>
      </c>
      <c r="V666" s="230">
        <f>ROUND(E666*U666,2)</f>
        <v>83.76</v>
      </c>
      <c r="W666" s="230"/>
      <c r="X666" s="230" t="s">
        <v>211</v>
      </c>
      <c r="Y666" s="210"/>
      <c r="Z666" s="210"/>
      <c r="AA666" s="210"/>
      <c r="AB666" s="210"/>
      <c r="AC666" s="210"/>
      <c r="AD666" s="210"/>
      <c r="AE666" s="210"/>
      <c r="AF666" s="210"/>
      <c r="AG666" s="210" t="s">
        <v>756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27"/>
      <c r="B667" s="228"/>
      <c r="C667" s="264" t="s">
        <v>1111</v>
      </c>
      <c r="D667" s="232"/>
      <c r="E667" s="233">
        <v>38.68</v>
      </c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214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27"/>
      <c r="B668" s="228"/>
      <c r="C668" s="264" t="s">
        <v>1112</v>
      </c>
      <c r="D668" s="232"/>
      <c r="E668" s="233">
        <v>43.32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214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27"/>
      <c r="B669" s="228"/>
      <c r="C669" s="264" t="s">
        <v>1113</v>
      </c>
      <c r="D669" s="232"/>
      <c r="E669" s="233">
        <v>3.64</v>
      </c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214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53">
        <v>287</v>
      </c>
      <c r="B670" s="254" t="s">
        <v>1114</v>
      </c>
      <c r="C670" s="262" t="s">
        <v>1115</v>
      </c>
      <c r="D670" s="255" t="s">
        <v>264</v>
      </c>
      <c r="E670" s="256">
        <v>82</v>
      </c>
      <c r="F670" s="257"/>
      <c r="G670" s="258">
        <f>ROUND(E670*F670,2)</f>
        <v>0</v>
      </c>
      <c r="H670" s="231"/>
      <c r="I670" s="230">
        <f>ROUND(E670*H670,2)</f>
        <v>0</v>
      </c>
      <c r="J670" s="231"/>
      <c r="K670" s="230">
        <f>ROUND(E670*J670,2)</f>
        <v>0</v>
      </c>
      <c r="L670" s="230">
        <v>15</v>
      </c>
      <c r="M670" s="230">
        <f>G670*(1+L670/100)</f>
        <v>0</v>
      </c>
      <c r="N670" s="230">
        <v>0</v>
      </c>
      <c r="O670" s="230">
        <f>ROUND(E670*N670,2)</f>
        <v>0</v>
      </c>
      <c r="P670" s="230">
        <v>0</v>
      </c>
      <c r="Q670" s="230">
        <f>ROUND(E670*P670,2)</f>
        <v>0</v>
      </c>
      <c r="R670" s="230"/>
      <c r="S670" s="230" t="s">
        <v>195</v>
      </c>
      <c r="T670" s="230" t="s">
        <v>195</v>
      </c>
      <c r="U670" s="230">
        <v>0.05</v>
      </c>
      <c r="V670" s="230">
        <f>ROUND(E670*U670,2)</f>
        <v>4.0999999999999996</v>
      </c>
      <c r="W670" s="230"/>
      <c r="X670" s="230" t="s">
        <v>211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304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47">
        <v>288</v>
      </c>
      <c r="B671" s="248" t="s">
        <v>1116</v>
      </c>
      <c r="C671" s="263" t="s">
        <v>1117</v>
      </c>
      <c r="D671" s="249" t="s">
        <v>317</v>
      </c>
      <c r="E671" s="250">
        <v>24.5</v>
      </c>
      <c r="F671" s="251"/>
      <c r="G671" s="252">
        <f>ROUND(E671*F671,2)</f>
        <v>0</v>
      </c>
      <c r="H671" s="231"/>
      <c r="I671" s="230">
        <f>ROUND(E671*H671,2)</f>
        <v>0</v>
      </c>
      <c r="J671" s="231"/>
      <c r="K671" s="230">
        <f>ROUND(E671*J671,2)</f>
        <v>0</v>
      </c>
      <c r="L671" s="230">
        <v>15</v>
      </c>
      <c r="M671" s="230">
        <f>G671*(1+L671/100)</f>
        <v>0</v>
      </c>
      <c r="N671" s="230">
        <v>0</v>
      </c>
      <c r="O671" s="230">
        <f>ROUND(E671*N671,2)</f>
        <v>0</v>
      </c>
      <c r="P671" s="230">
        <v>0</v>
      </c>
      <c r="Q671" s="230">
        <f>ROUND(E671*P671,2)</f>
        <v>0</v>
      </c>
      <c r="R671" s="230"/>
      <c r="S671" s="230" t="s">
        <v>195</v>
      </c>
      <c r="T671" s="230" t="s">
        <v>195</v>
      </c>
      <c r="U671" s="230">
        <v>0.46</v>
      </c>
      <c r="V671" s="230">
        <f>ROUND(E671*U671,2)</f>
        <v>11.27</v>
      </c>
      <c r="W671" s="230"/>
      <c r="X671" s="230" t="s">
        <v>211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304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27"/>
      <c r="B672" s="228"/>
      <c r="C672" s="264" t="s">
        <v>1118</v>
      </c>
      <c r="D672" s="232"/>
      <c r="E672" s="233">
        <v>24.5</v>
      </c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214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">
      <c r="A673" s="253">
        <v>289</v>
      </c>
      <c r="B673" s="254" t="s">
        <v>1119</v>
      </c>
      <c r="C673" s="262" t="s">
        <v>1120</v>
      </c>
      <c r="D673" s="255" t="s">
        <v>317</v>
      </c>
      <c r="E673" s="256">
        <v>24.5</v>
      </c>
      <c r="F673" s="257"/>
      <c r="G673" s="258">
        <f>ROUND(E673*F673,2)</f>
        <v>0</v>
      </c>
      <c r="H673" s="231"/>
      <c r="I673" s="230">
        <f>ROUND(E673*H673,2)</f>
        <v>0</v>
      </c>
      <c r="J673" s="231"/>
      <c r="K673" s="230">
        <f>ROUND(E673*J673,2)</f>
        <v>0</v>
      </c>
      <c r="L673" s="230">
        <v>15</v>
      </c>
      <c r="M673" s="230">
        <f>G673*(1+L673/100)</f>
        <v>0</v>
      </c>
      <c r="N673" s="230">
        <v>0</v>
      </c>
      <c r="O673" s="230">
        <f>ROUND(E673*N673,2)</f>
        <v>0</v>
      </c>
      <c r="P673" s="230">
        <v>0</v>
      </c>
      <c r="Q673" s="230">
        <f>ROUND(E673*P673,2)</f>
        <v>0</v>
      </c>
      <c r="R673" s="230"/>
      <c r="S673" s="230" t="s">
        <v>195</v>
      </c>
      <c r="T673" s="230" t="s">
        <v>195</v>
      </c>
      <c r="U673" s="230">
        <v>0.23</v>
      </c>
      <c r="V673" s="230">
        <f>ROUND(E673*U673,2)</f>
        <v>5.64</v>
      </c>
      <c r="W673" s="230"/>
      <c r="X673" s="230" t="s">
        <v>211</v>
      </c>
      <c r="Y673" s="210"/>
      <c r="Z673" s="210"/>
      <c r="AA673" s="210"/>
      <c r="AB673" s="210"/>
      <c r="AC673" s="210"/>
      <c r="AD673" s="210"/>
      <c r="AE673" s="210"/>
      <c r="AF673" s="210"/>
      <c r="AG673" s="210" t="s">
        <v>304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">
      <c r="A674" s="247">
        <v>290</v>
      </c>
      <c r="B674" s="248" t="s">
        <v>1121</v>
      </c>
      <c r="C674" s="263" t="s">
        <v>1122</v>
      </c>
      <c r="D674" s="249" t="s">
        <v>264</v>
      </c>
      <c r="E674" s="250">
        <v>8.0850000000000009</v>
      </c>
      <c r="F674" s="251"/>
      <c r="G674" s="252">
        <f>ROUND(E674*F674,2)</f>
        <v>0</v>
      </c>
      <c r="H674" s="231"/>
      <c r="I674" s="230">
        <f>ROUND(E674*H674,2)</f>
        <v>0</v>
      </c>
      <c r="J674" s="231"/>
      <c r="K674" s="230">
        <f>ROUND(E674*J674,2)</f>
        <v>0</v>
      </c>
      <c r="L674" s="230">
        <v>15</v>
      </c>
      <c r="M674" s="230">
        <f>G674*(1+L674/100)</f>
        <v>0</v>
      </c>
      <c r="N674" s="230">
        <v>1.9199999999999998E-2</v>
      </c>
      <c r="O674" s="230">
        <f>ROUND(E674*N674,2)</f>
        <v>0.16</v>
      </c>
      <c r="P674" s="230">
        <v>0</v>
      </c>
      <c r="Q674" s="230">
        <f>ROUND(E674*P674,2)</f>
        <v>0</v>
      </c>
      <c r="R674" s="230" t="s">
        <v>840</v>
      </c>
      <c r="S674" s="230" t="s">
        <v>195</v>
      </c>
      <c r="T674" s="230" t="s">
        <v>219</v>
      </c>
      <c r="U674" s="230">
        <v>0</v>
      </c>
      <c r="V674" s="230">
        <f>ROUND(E674*U674,2)</f>
        <v>0</v>
      </c>
      <c r="W674" s="230"/>
      <c r="X674" s="230" t="s">
        <v>318</v>
      </c>
      <c r="Y674" s="210"/>
      <c r="Z674" s="210"/>
      <c r="AA674" s="210"/>
      <c r="AB674" s="210"/>
      <c r="AC674" s="210"/>
      <c r="AD674" s="210"/>
      <c r="AE674" s="210"/>
      <c r="AF674" s="210"/>
      <c r="AG674" s="210" t="s">
        <v>1088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27"/>
      <c r="B675" s="228"/>
      <c r="C675" s="264" t="s">
        <v>1123</v>
      </c>
      <c r="D675" s="232"/>
      <c r="E675" s="233">
        <v>8.0850000000000009</v>
      </c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214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47">
        <v>291</v>
      </c>
      <c r="B676" s="248" t="s">
        <v>1124</v>
      </c>
      <c r="C676" s="263" t="s">
        <v>1125</v>
      </c>
      <c r="D676" s="249" t="s">
        <v>317</v>
      </c>
      <c r="E676" s="250">
        <v>6.5</v>
      </c>
      <c r="F676" s="251"/>
      <c r="G676" s="252">
        <f>ROUND(E676*F676,2)</f>
        <v>0</v>
      </c>
      <c r="H676" s="231"/>
      <c r="I676" s="230">
        <f>ROUND(E676*H676,2)</f>
        <v>0</v>
      </c>
      <c r="J676" s="231"/>
      <c r="K676" s="230">
        <f>ROUND(E676*J676,2)</f>
        <v>0</v>
      </c>
      <c r="L676" s="230">
        <v>15</v>
      </c>
      <c r="M676" s="230">
        <f>G676*(1+L676/100)</f>
        <v>0</v>
      </c>
      <c r="N676" s="230">
        <v>0</v>
      </c>
      <c r="O676" s="230">
        <f>ROUND(E676*N676,2)</f>
        <v>0</v>
      </c>
      <c r="P676" s="230">
        <v>0</v>
      </c>
      <c r="Q676" s="230">
        <f>ROUND(E676*P676,2)</f>
        <v>0</v>
      </c>
      <c r="R676" s="230"/>
      <c r="S676" s="230" t="s">
        <v>195</v>
      </c>
      <c r="T676" s="230" t="s">
        <v>195</v>
      </c>
      <c r="U676" s="230">
        <v>0.15</v>
      </c>
      <c r="V676" s="230">
        <f>ROUND(E676*U676,2)</f>
        <v>0.98</v>
      </c>
      <c r="W676" s="230"/>
      <c r="X676" s="230" t="s">
        <v>211</v>
      </c>
      <c r="Y676" s="210"/>
      <c r="Z676" s="210"/>
      <c r="AA676" s="210"/>
      <c r="AB676" s="210"/>
      <c r="AC676" s="210"/>
      <c r="AD676" s="210"/>
      <c r="AE676" s="210"/>
      <c r="AF676" s="210"/>
      <c r="AG676" s="210" t="s">
        <v>756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27"/>
      <c r="B677" s="228"/>
      <c r="C677" s="264" t="s">
        <v>1126</v>
      </c>
      <c r="D677" s="232"/>
      <c r="E677" s="233">
        <v>6.5</v>
      </c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10"/>
      <c r="Z677" s="210"/>
      <c r="AA677" s="210"/>
      <c r="AB677" s="210"/>
      <c r="AC677" s="210"/>
      <c r="AD677" s="210"/>
      <c r="AE677" s="210"/>
      <c r="AF677" s="210"/>
      <c r="AG677" s="210" t="s">
        <v>214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x14ac:dyDescent="0.2">
      <c r="A678" s="237" t="s">
        <v>190</v>
      </c>
      <c r="B678" s="238" t="s">
        <v>132</v>
      </c>
      <c r="C678" s="261" t="s">
        <v>133</v>
      </c>
      <c r="D678" s="239"/>
      <c r="E678" s="240"/>
      <c r="F678" s="241"/>
      <c r="G678" s="242">
        <f>SUMIF(AG679:AG681,"&lt;&gt;NOR",G679:G681)</f>
        <v>0</v>
      </c>
      <c r="H678" s="236"/>
      <c r="I678" s="236">
        <f>SUM(I679:I681)</f>
        <v>0</v>
      </c>
      <c r="J678" s="236"/>
      <c r="K678" s="236">
        <f>SUM(K679:K681)</f>
        <v>0</v>
      </c>
      <c r="L678" s="236"/>
      <c r="M678" s="236">
        <f>SUM(M679:M681)</f>
        <v>0</v>
      </c>
      <c r="N678" s="236"/>
      <c r="O678" s="236">
        <f>SUM(O679:O681)</f>
        <v>3.8</v>
      </c>
      <c r="P678" s="236"/>
      <c r="Q678" s="236">
        <f>SUM(Q679:Q681)</f>
        <v>0</v>
      </c>
      <c r="R678" s="236"/>
      <c r="S678" s="236"/>
      <c r="T678" s="236"/>
      <c r="U678" s="236"/>
      <c r="V678" s="236">
        <f>SUM(V679:V681)</f>
        <v>69.239999999999995</v>
      </c>
      <c r="W678" s="236"/>
      <c r="X678" s="236"/>
      <c r="AG678" t="s">
        <v>191</v>
      </c>
    </row>
    <row r="679" spans="1:60" ht="22.5" outlineLevel="1" x14ac:dyDescent="0.2">
      <c r="A679" s="247">
        <v>292</v>
      </c>
      <c r="B679" s="248" t="s">
        <v>1127</v>
      </c>
      <c r="C679" s="263" t="s">
        <v>1128</v>
      </c>
      <c r="D679" s="249" t="s">
        <v>264</v>
      </c>
      <c r="E679" s="250">
        <v>276.95999999999998</v>
      </c>
      <c r="F679" s="251"/>
      <c r="G679" s="252">
        <f>ROUND(E679*F679,2)</f>
        <v>0</v>
      </c>
      <c r="H679" s="231"/>
      <c r="I679" s="230">
        <f>ROUND(E679*H679,2)</f>
        <v>0</v>
      </c>
      <c r="J679" s="231"/>
      <c r="K679" s="230">
        <f>ROUND(E679*J679,2)</f>
        <v>0</v>
      </c>
      <c r="L679" s="230">
        <v>15</v>
      </c>
      <c r="M679" s="230">
        <f>G679*(1+L679/100)</f>
        <v>0</v>
      </c>
      <c r="N679" s="230">
        <v>1.371E-2</v>
      </c>
      <c r="O679" s="230">
        <f>ROUND(E679*N679,2)</f>
        <v>3.8</v>
      </c>
      <c r="P679" s="230">
        <v>0</v>
      </c>
      <c r="Q679" s="230">
        <f>ROUND(E679*P679,2)</f>
        <v>0</v>
      </c>
      <c r="R679" s="230"/>
      <c r="S679" s="230" t="s">
        <v>195</v>
      </c>
      <c r="T679" s="230" t="s">
        <v>248</v>
      </c>
      <c r="U679" s="230">
        <v>0.25</v>
      </c>
      <c r="V679" s="230">
        <f>ROUND(E679*U679,2)</f>
        <v>69.239999999999995</v>
      </c>
      <c r="W679" s="230"/>
      <c r="X679" s="230" t="s">
        <v>211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304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27"/>
      <c r="B680" s="228"/>
      <c r="C680" s="264" t="s">
        <v>1129</v>
      </c>
      <c r="D680" s="232"/>
      <c r="E680" s="233">
        <v>276.95999999999998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214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27">
        <v>293</v>
      </c>
      <c r="B681" s="228" t="s">
        <v>1130</v>
      </c>
      <c r="C681" s="266" t="s">
        <v>1131</v>
      </c>
      <c r="D681" s="229" t="s">
        <v>0</v>
      </c>
      <c r="E681" s="259"/>
      <c r="F681" s="231"/>
      <c r="G681" s="230">
        <f>ROUND(E681*F681,2)</f>
        <v>0</v>
      </c>
      <c r="H681" s="231"/>
      <c r="I681" s="230">
        <f>ROUND(E681*H681,2)</f>
        <v>0</v>
      </c>
      <c r="J681" s="231"/>
      <c r="K681" s="230">
        <f>ROUND(E681*J681,2)</f>
        <v>0</v>
      </c>
      <c r="L681" s="230">
        <v>15</v>
      </c>
      <c r="M681" s="230">
        <f>G681*(1+L681/100)</f>
        <v>0</v>
      </c>
      <c r="N681" s="230">
        <v>0</v>
      </c>
      <c r="O681" s="230">
        <f>ROUND(E681*N681,2)</f>
        <v>0</v>
      </c>
      <c r="P681" s="230">
        <v>0</v>
      </c>
      <c r="Q681" s="230">
        <f>ROUND(E681*P681,2)</f>
        <v>0</v>
      </c>
      <c r="R681" s="230"/>
      <c r="S681" s="230" t="s">
        <v>195</v>
      </c>
      <c r="T681" s="230" t="s">
        <v>195</v>
      </c>
      <c r="U681" s="230">
        <v>0</v>
      </c>
      <c r="V681" s="230">
        <f>ROUND(E681*U681,2)</f>
        <v>0</v>
      </c>
      <c r="W681" s="230"/>
      <c r="X681" s="230" t="s">
        <v>743</v>
      </c>
      <c r="Y681" s="210"/>
      <c r="Z681" s="210"/>
      <c r="AA681" s="210"/>
      <c r="AB681" s="210"/>
      <c r="AC681" s="210"/>
      <c r="AD681" s="210"/>
      <c r="AE681" s="210"/>
      <c r="AF681" s="210"/>
      <c r="AG681" s="210" t="s">
        <v>744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x14ac:dyDescent="0.2">
      <c r="A682" s="237" t="s">
        <v>190</v>
      </c>
      <c r="B682" s="238" t="s">
        <v>142</v>
      </c>
      <c r="C682" s="261" t="s">
        <v>143</v>
      </c>
      <c r="D682" s="239"/>
      <c r="E682" s="240"/>
      <c r="F682" s="241"/>
      <c r="G682" s="242">
        <f>SUMIF(AG683:AG690,"&lt;&gt;NOR",G683:G690)</f>
        <v>0</v>
      </c>
      <c r="H682" s="236"/>
      <c r="I682" s="236">
        <f>SUM(I683:I690)</f>
        <v>0</v>
      </c>
      <c r="J682" s="236"/>
      <c r="K682" s="236">
        <f>SUM(K683:K690)</f>
        <v>0</v>
      </c>
      <c r="L682" s="236"/>
      <c r="M682" s="236">
        <f>SUM(M683:M690)</f>
        <v>0</v>
      </c>
      <c r="N682" s="236"/>
      <c r="O682" s="236">
        <f>SUM(O683:O690)</f>
        <v>2.11</v>
      </c>
      <c r="P682" s="236"/>
      <c r="Q682" s="236">
        <f>SUM(Q683:Q690)</f>
        <v>0</v>
      </c>
      <c r="R682" s="236"/>
      <c r="S682" s="236"/>
      <c r="T682" s="236"/>
      <c r="U682" s="236"/>
      <c r="V682" s="236">
        <f>SUM(V683:V690)</f>
        <v>0</v>
      </c>
      <c r="W682" s="236"/>
      <c r="X682" s="236"/>
      <c r="AG682" t="s">
        <v>191</v>
      </c>
    </row>
    <row r="683" spans="1:60" outlineLevel="1" x14ac:dyDescent="0.2">
      <c r="A683" s="253">
        <v>294</v>
      </c>
      <c r="B683" s="254" t="s">
        <v>1132</v>
      </c>
      <c r="C683" s="262" t="s">
        <v>1133</v>
      </c>
      <c r="D683" s="255" t="s">
        <v>264</v>
      </c>
      <c r="E683" s="256">
        <v>100.19</v>
      </c>
      <c r="F683" s="257"/>
      <c r="G683" s="258">
        <f>ROUND(E683*F683,2)</f>
        <v>0</v>
      </c>
      <c r="H683" s="231"/>
      <c r="I683" s="230">
        <f>ROUND(E683*H683,2)</f>
        <v>0</v>
      </c>
      <c r="J683" s="231"/>
      <c r="K683" s="230">
        <f>ROUND(E683*J683,2)</f>
        <v>0</v>
      </c>
      <c r="L683" s="230">
        <v>15</v>
      </c>
      <c r="M683" s="230">
        <f>G683*(1+L683/100)</f>
        <v>0</v>
      </c>
      <c r="N683" s="230">
        <v>1.1999999999999999E-3</v>
      </c>
      <c r="O683" s="230">
        <f>ROUND(E683*N683,2)</f>
        <v>0.12</v>
      </c>
      <c r="P683" s="230">
        <v>0</v>
      </c>
      <c r="Q683" s="230">
        <f>ROUND(E683*P683,2)</f>
        <v>0</v>
      </c>
      <c r="R683" s="230"/>
      <c r="S683" s="230" t="s">
        <v>195</v>
      </c>
      <c r="T683" s="230" t="s">
        <v>195</v>
      </c>
      <c r="U683" s="230">
        <v>0</v>
      </c>
      <c r="V683" s="230">
        <f>ROUND(E683*U683,2)</f>
        <v>0</v>
      </c>
      <c r="W683" s="230"/>
      <c r="X683" s="230" t="s">
        <v>211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756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47">
        <v>295</v>
      </c>
      <c r="B684" s="248" t="s">
        <v>1134</v>
      </c>
      <c r="C684" s="263" t="s">
        <v>1135</v>
      </c>
      <c r="D684" s="249" t="s">
        <v>317</v>
      </c>
      <c r="E684" s="250">
        <v>7.15</v>
      </c>
      <c r="F684" s="251"/>
      <c r="G684" s="252">
        <f>ROUND(E684*F684,2)</f>
        <v>0</v>
      </c>
      <c r="H684" s="231"/>
      <c r="I684" s="230">
        <f>ROUND(E684*H684,2)</f>
        <v>0</v>
      </c>
      <c r="J684" s="231"/>
      <c r="K684" s="230">
        <f>ROUND(E684*J684,2)</f>
        <v>0</v>
      </c>
      <c r="L684" s="230">
        <v>15</v>
      </c>
      <c r="M684" s="230">
        <f>G684*(1+L684/100)</f>
        <v>0</v>
      </c>
      <c r="N684" s="230">
        <v>2.2000000000000001E-4</v>
      </c>
      <c r="O684" s="230">
        <f>ROUND(E684*N684,2)</f>
        <v>0</v>
      </c>
      <c r="P684" s="230">
        <v>0</v>
      </c>
      <c r="Q684" s="230">
        <f>ROUND(E684*P684,2)</f>
        <v>0</v>
      </c>
      <c r="R684" s="230" t="s">
        <v>840</v>
      </c>
      <c r="S684" s="230" t="s">
        <v>195</v>
      </c>
      <c r="T684" s="230" t="s">
        <v>195</v>
      </c>
      <c r="U684" s="230">
        <v>0</v>
      </c>
      <c r="V684" s="230">
        <f>ROUND(E684*U684,2)</f>
        <v>0</v>
      </c>
      <c r="W684" s="230"/>
      <c r="X684" s="230" t="s">
        <v>318</v>
      </c>
      <c r="Y684" s="210"/>
      <c r="Z684" s="210"/>
      <c r="AA684" s="210"/>
      <c r="AB684" s="210"/>
      <c r="AC684" s="210"/>
      <c r="AD684" s="210"/>
      <c r="AE684" s="210"/>
      <c r="AF684" s="210"/>
      <c r="AG684" s="210" t="s">
        <v>814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27"/>
      <c r="B685" s="228"/>
      <c r="C685" s="264" t="s">
        <v>1136</v>
      </c>
      <c r="D685" s="232"/>
      <c r="E685" s="233">
        <v>7.15</v>
      </c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214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47">
        <v>296</v>
      </c>
      <c r="B686" s="248" t="s">
        <v>1137</v>
      </c>
      <c r="C686" s="263" t="s">
        <v>1138</v>
      </c>
      <c r="D686" s="249" t="s">
        <v>264</v>
      </c>
      <c r="E686" s="250">
        <v>103.53530000000001</v>
      </c>
      <c r="F686" s="251"/>
      <c r="G686" s="252">
        <f>ROUND(E686*F686,2)</f>
        <v>0</v>
      </c>
      <c r="H686" s="231"/>
      <c r="I686" s="230">
        <f>ROUND(E686*H686,2)</f>
        <v>0</v>
      </c>
      <c r="J686" s="231"/>
      <c r="K686" s="230">
        <f>ROUND(E686*J686,2)</f>
        <v>0</v>
      </c>
      <c r="L686" s="230">
        <v>15</v>
      </c>
      <c r="M686" s="230">
        <f>G686*(1+L686/100)</f>
        <v>0</v>
      </c>
      <c r="N686" s="230">
        <v>1.9199999999999998E-2</v>
      </c>
      <c r="O686" s="230">
        <f>ROUND(E686*N686,2)</f>
        <v>1.99</v>
      </c>
      <c r="P686" s="230">
        <v>0</v>
      </c>
      <c r="Q686" s="230">
        <f>ROUND(E686*P686,2)</f>
        <v>0</v>
      </c>
      <c r="R686" s="230"/>
      <c r="S686" s="230" t="s">
        <v>201</v>
      </c>
      <c r="T686" s="230" t="s">
        <v>196</v>
      </c>
      <c r="U686" s="230">
        <v>0</v>
      </c>
      <c r="V686" s="230">
        <f>ROUND(E686*U686,2)</f>
        <v>0</v>
      </c>
      <c r="W686" s="230"/>
      <c r="X686" s="230" t="s">
        <v>318</v>
      </c>
      <c r="Y686" s="210"/>
      <c r="Z686" s="210"/>
      <c r="AA686" s="210"/>
      <c r="AB686" s="210"/>
      <c r="AC686" s="210"/>
      <c r="AD686" s="210"/>
      <c r="AE686" s="210"/>
      <c r="AF686" s="210"/>
      <c r="AG686" s="210" t="s">
        <v>814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27"/>
      <c r="B687" s="228"/>
      <c r="C687" s="264" t="s">
        <v>1139</v>
      </c>
      <c r="D687" s="232"/>
      <c r="E687" s="233">
        <v>4.7497999999999996</v>
      </c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10"/>
      <c r="Z687" s="210"/>
      <c r="AA687" s="210"/>
      <c r="AB687" s="210"/>
      <c r="AC687" s="210"/>
      <c r="AD687" s="210"/>
      <c r="AE687" s="210"/>
      <c r="AF687" s="210"/>
      <c r="AG687" s="210" t="s">
        <v>214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27"/>
      <c r="B688" s="228"/>
      <c r="C688" s="264" t="s">
        <v>1140</v>
      </c>
      <c r="D688" s="232"/>
      <c r="E688" s="233">
        <v>94.203999999999994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214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27"/>
      <c r="B689" s="228"/>
      <c r="C689" s="264" t="s">
        <v>1141</v>
      </c>
      <c r="D689" s="232"/>
      <c r="E689" s="233">
        <v>4.5815000000000001</v>
      </c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214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27">
        <v>297</v>
      </c>
      <c r="B690" s="228" t="s">
        <v>1142</v>
      </c>
      <c r="C690" s="266" t="s">
        <v>1143</v>
      </c>
      <c r="D690" s="229" t="s">
        <v>0</v>
      </c>
      <c r="E690" s="259"/>
      <c r="F690" s="231"/>
      <c r="G690" s="230">
        <f>ROUND(E690*F690,2)</f>
        <v>0</v>
      </c>
      <c r="H690" s="231"/>
      <c r="I690" s="230">
        <f>ROUND(E690*H690,2)</f>
        <v>0</v>
      </c>
      <c r="J690" s="231"/>
      <c r="K690" s="230">
        <f>ROUND(E690*J690,2)</f>
        <v>0</v>
      </c>
      <c r="L690" s="230">
        <v>15</v>
      </c>
      <c r="M690" s="230">
        <f>G690*(1+L690/100)</f>
        <v>0</v>
      </c>
      <c r="N690" s="230">
        <v>0</v>
      </c>
      <c r="O690" s="230">
        <f>ROUND(E690*N690,2)</f>
        <v>0</v>
      </c>
      <c r="P690" s="230">
        <v>0</v>
      </c>
      <c r="Q690" s="230">
        <f>ROUND(E690*P690,2)</f>
        <v>0</v>
      </c>
      <c r="R690" s="230"/>
      <c r="S690" s="230" t="s">
        <v>195</v>
      </c>
      <c r="T690" s="230" t="s">
        <v>195</v>
      </c>
      <c r="U690" s="230">
        <v>0</v>
      </c>
      <c r="V690" s="230">
        <f>ROUND(E690*U690,2)</f>
        <v>0</v>
      </c>
      <c r="W690" s="230"/>
      <c r="X690" s="230" t="s">
        <v>743</v>
      </c>
      <c r="Y690" s="210"/>
      <c r="Z690" s="210"/>
      <c r="AA690" s="210"/>
      <c r="AB690" s="210"/>
      <c r="AC690" s="210"/>
      <c r="AD690" s="210"/>
      <c r="AE690" s="210"/>
      <c r="AF690" s="210"/>
      <c r="AG690" s="210" t="s">
        <v>744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x14ac:dyDescent="0.2">
      <c r="A691" s="237" t="s">
        <v>190</v>
      </c>
      <c r="B691" s="238" t="s">
        <v>144</v>
      </c>
      <c r="C691" s="261" t="s">
        <v>145</v>
      </c>
      <c r="D691" s="239"/>
      <c r="E691" s="240"/>
      <c r="F691" s="241"/>
      <c r="G691" s="242">
        <f>SUMIF(AG692:AG724,"&lt;&gt;NOR",G692:G724)</f>
        <v>0</v>
      </c>
      <c r="H691" s="236"/>
      <c r="I691" s="236">
        <f>SUM(I692:I724)</f>
        <v>0</v>
      </c>
      <c r="J691" s="236"/>
      <c r="K691" s="236">
        <f>SUM(K692:K724)</f>
        <v>0</v>
      </c>
      <c r="L691" s="236"/>
      <c r="M691" s="236">
        <f>SUM(M692:M724)</f>
        <v>0</v>
      </c>
      <c r="N691" s="236"/>
      <c r="O691" s="236">
        <f>SUM(O692:O724)</f>
        <v>1.25</v>
      </c>
      <c r="P691" s="236"/>
      <c r="Q691" s="236">
        <f>SUM(Q692:Q724)</f>
        <v>0</v>
      </c>
      <c r="R691" s="236"/>
      <c r="S691" s="236"/>
      <c r="T691" s="236"/>
      <c r="U691" s="236"/>
      <c r="V691" s="236">
        <f>SUM(V692:V724)</f>
        <v>321.83999999999997</v>
      </c>
      <c r="W691" s="236"/>
      <c r="X691" s="236"/>
      <c r="AG691" t="s">
        <v>191</v>
      </c>
    </row>
    <row r="692" spans="1:60" outlineLevel="1" x14ac:dyDescent="0.2">
      <c r="A692" s="247">
        <v>298</v>
      </c>
      <c r="B692" s="248" t="s">
        <v>1144</v>
      </c>
      <c r="C692" s="263" t="s">
        <v>1145</v>
      </c>
      <c r="D692" s="249" t="s">
        <v>264</v>
      </c>
      <c r="E692" s="250">
        <v>432.64</v>
      </c>
      <c r="F692" s="251"/>
      <c r="G692" s="252">
        <f>ROUND(E692*F692,2)</f>
        <v>0</v>
      </c>
      <c r="H692" s="231"/>
      <c r="I692" s="230">
        <f>ROUND(E692*H692,2)</f>
        <v>0</v>
      </c>
      <c r="J692" s="231"/>
      <c r="K692" s="230">
        <f>ROUND(E692*J692,2)</f>
        <v>0</v>
      </c>
      <c r="L692" s="230">
        <v>15</v>
      </c>
      <c r="M692" s="230">
        <f>G692*(1+L692/100)</f>
        <v>0</v>
      </c>
      <c r="N692" s="230">
        <v>0</v>
      </c>
      <c r="O692" s="230">
        <f>ROUND(E692*N692,2)</f>
        <v>0</v>
      </c>
      <c r="P692" s="230">
        <v>0</v>
      </c>
      <c r="Q692" s="230">
        <f>ROUND(E692*P692,2)</f>
        <v>0</v>
      </c>
      <c r="R692" s="230"/>
      <c r="S692" s="230" t="s">
        <v>195</v>
      </c>
      <c r="T692" s="230" t="s">
        <v>195</v>
      </c>
      <c r="U692" s="230">
        <v>0.14699999999999999</v>
      </c>
      <c r="V692" s="230">
        <f>ROUND(E692*U692,2)</f>
        <v>63.6</v>
      </c>
      <c r="W692" s="230"/>
      <c r="X692" s="230" t="s">
        <v>211</v>
      </c>
      <c r="Y692" s="210"/>
      <c r="Z692" s="210"/>
      <c r="AA692" s="210"/>
      <c r="AB692" s="210"/>
      <c r="AC692" s="210"/>
      <c r="AD692" s="210"/>
      <c r="AE692" s="210"/>
      <c r="AF692" s="210"/>
      <c r="AG692" s="210" t="s">
        <v>756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27"/>
      <c r="B693" s="228"/>
      <c r="C693" s="264" t="s">
        <v>1146</v>
      </c>
      <c r="D693" s="232"/>
      <c r="E693" s="233">
        <v>432.64</v>
      </c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214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53">
        <v>299</v>
      </c>
      <c r="B694" s="254" t="s">
        <v>1147</v>
      </c>
      <c r="C694" s="262" t="s">
        <v>1148</v>
      </c>
      <c r="D694" s="255" t="s">
        <v>264</v>
      </c>
      <c r="E694" s="256">
        <v>432.64</v>
      </c>
      <c r="F694" s="257"/>
      <c r="G694" s="258">
        <f>ROUND(E694*F694,2)</f>
        <v>0</v>
      </c>
      <c r="H694" s="231"/>
      <c r="I694" s="230">
        <f>ROUND(E694*H694,2)</f>
        <v>0</v>
      </c>
      <c r="J694" s="231"/>
      <c r="K694" s="230">
        <f>ROUND(E694*J694,2)</f>
        <v>0</v>
      </c>
      <c r="L694" s="230">
        <v>15</v>
      </c>
      <c r="M694" s="230">
        <f>G694*(1+L694/100)</f>
        <v>0</v>
      </c>
      <c r="N694" s="230">
        <v>0</v>
      </c>
      <c r="O694" s="230">
        <f>ROUND(E694*N694,2)</f>
        <v>0</v>
      </c>
      <c r="P694" s="230">
        <v>0</v>
      </c>
      <c r="Q694" s="230">
        <f>ROUND(E694*P694,2)</f>
        <v>0</v>
      </c>
      <c r="R694" s="230"/>
      <c r="S694" s="230" t="s">
        <v>195</v>
      </c>
      <c r="T694" s="230" t="s">
        <v>195</v>
      </c>
      <c r="U694" s="230">
        <v>4.5999999999999999E-2</v>
      </c>
      <c r="V694" s="230">
        <f>ROUND(E694*U694,2)</f>
        <v>19.899999999999999</v>
      </c>
      <c r="W694" s="230"/>
      <c r="X694" s="230" t="s">
        <v>211</v>
      </c>
      <c r="Y694" s="210"/>
      <c r="Z694" s="210"/>
      <c r="AA694" s="210"/>
      <c r="AB694" s="210"/>
      <c r="AC694" s="210"/>
      <c r="AD694" s="210"/>
      <c r="AE694" s="210"/>
      <c r="AF694" s="210"/>
      <c r="AG694" s="210" t="s">
        <v>756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ht="22.5" outlineLevel="1" x14ac:dyDescent="0.2">
      <c r="A695" s="247">
        <v>300</v>
      </c>
      <c r="B695" s="248" t="s">
        <v>1149</v>
      </c>
      <c r="C695" s="263" t="s">
        <v>1150</v>
      </c>
      <c r="D695" s="249" t="s">
        <v>317</v>
      </c>
      <c r="E695" s="250">
        <v>291.80799999999999</v>
      </c>
      <c r="F695" s="251"/>
      <c r="G695" s="252">
        <f>ROUND(E695*F695,2)</f>
        <v>0</v>
      </c>
      <c r="H695" s="231"/>
      <c r="I695" s="230">
        <f>ROUND(E695*H695,2)</f>
        <v>0</v>
      </c>
      <c r="J695" s="231"/>
      <c r="K695" s="230">
        <f>ROUND(E695*J695,2)</f>
        <v>0</v>
      </c>
      <c r="L695" s="230">
        <v>15</v>
      </c>
      <c r="M695" s="230">
        <f>G695*(1+L695/100)</f>
        <v>0</v>
      </c>
      <c r="N695" s="230">
        <v>8.0000000000000007E-5</v>
      </c>
      <c r="O695" s="230">
        <f>ROUND(E695*N695,2)</f>
        <v>0.02</v>
      </c>
      <c r="P695" s="230">
        <v>0</v>
      </c>
      <c r="Q695" s="230">
        <f>ROUND(E695*P695,2)</f>
        <v>0</v>
      </c>
      <c r="R695" s="230"/>
      <c r="S695" s="230" t="s">
        <v>201</v>
      </c>
      <c r="T695" s="230" t="s">
        <v>196</v>
      </c>
      <c r="U695" s="230">
        <v>0.14000000000000001</v>
      </c>
      <c r="V695" s="230">
        <f>ROUND(E695*U695,2)</f>
        <v>40.85</v>
      </c>
      <c r="W695" s="230"/>
      <c r="X695" s="230" t="s">
        <v>211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304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27"/>
      <c r="B696" s="228"/>
      <c r="C696" s="264" t="s">
        <v>1151</v>
      </c>
      <c r="D696" s="232"/>
      <c r="E696" s="233">
        <v>8.8699999999999992</v>
      </c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214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27"/>
      <c r="B697" s="228"/>
      <c r="C697" s="264" t="s">
        <v>1152</v>
      </c>
      <c r="D697" s="232"/>
      <c r="E697" s="233">
        <v>13.98</v>
      </c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214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27"/>
      <c r="B698" s="228"/>
      <c r="C698" s="264" t="s">
        <v>1153</v>
      </c>
      <c r="D698" s="232"/>
      <c r="E698" s="233">
        <v>13.21</v>
      </c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214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">
      <c r="A699" s="227"/>
      <c r="B699" s="228"/>
      <c r="C699" s="264" t="s">
        <v>1154</v>
      </c>
      <c r="D699" s="232"/>
      <c r="E699" s="233">
        <v>15.15</v>
      </c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10"/>
      <c r="Z699" s="210"/>
      <c r="AA699" s="210"/>
      <c r="AB699" s="210"/>
      <c r="AC699" s="210"/>
      <c r="AD699" s="210"/>
      <c r="AE699" s="210"/>
      <c r="AF699" s="210"/>
      <c r="AG699" s="210" t="s">
        <v>214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27"/>
      <c r="B700" s="228"/>
      <c r="C700" s="264" t="s">
        <v>1155</v>
      </c>
      <c r="D700" s="232"/>
      <c r="E700" s="233">
        <v>13.7</v>
      </c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214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27"/>
      <c r="B701" s="228"/>
      <c r="C701" s="264" t="s">
        <v>1156</v>
      </c>
      <c r="D701" s="232"/>
      <c r="E701" s="233">
        <v>13.7</v>
      </c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214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27"/>
      <c r="B702" s="228"/>
      <c r="C702" s="264" t="s">
        <v>1157</v>
      </c>
      <c r="D702" s="232"/>
      <c r="E702" s="233">
        <v>13.7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214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27"/>
      <c r="B703" s="228"/>
      <c r="C703" s="264" t="s">
        <v>1158</v>
      </c>
      <c r="D703" s="232"/>
      <c r="E703" s="233">
        <v>10.587999999999999</v>
      </c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10"/>
      <c r="Z703" s="210"/>
      <c r="AA703" s="210"/>
      <c r="AB703" s="210"/>
      <c r="AC703" s="210"/>
      <c r="AD703" s="210"/>
      <c r="AE703" s="210"/>
      <c r="AF703" s="210"/>
      <c r="AG703" s="210" t="s">
        <v>214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27"/>
      <c r="B704" s="228"/>
      <c r="C704" s="264" t="s">
        <v>1159</v>
      </c>
      <c r="D704" s="232"/>
      <c r="E704" s="233">
        <v>15.02</v>
      </c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214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27"/>
      <c r="B705" s="228"/>
      <c r="C705" s="264" t="s">
        <v>1160</v>
      </c>
      <c r="D705" s="232"/>
      <c r="E705" s="233">
        <v>3</v>
      </c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214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27"/>
      <c r="B706" s="228"/>
      <c r="C706" s="264" t="s">
        <v>1161</v>
      </c>
      <c r="D706" s="232"/>
      <c r="E706" s="233">
        <v>6.46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214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27"/>
      <c r="B707" s="228"/>
      <c r="C707" s="264" t="s">
        <v>1162</v>
      </c>
      <c r="D707" s="232"/>
      <c r="E707" s="233">
        <v>13.843999999999999</v>
      </c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214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27"/>
      <c r="B708" s="228"/>
      <c r="C708" s="264" t="s">
        <v>1163</v>
      </c>
      <c r="D708" s="232"/>
      <c r="E708" s="233">
        <v>13.846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214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27"/>
      <c r="B709" s="228"/>
      <c r="C709" s="264" t="s">
        <v>1164</v>
      </c>
      <c r="D709" s="232"/>
      <c r="E709" s="233">
        <v>9.85</v>
      </c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214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27"/>
      <c r="B710" s="228"/>
      <c r="C710" s="264" t="s">
        <v>1165</v>
      </c>
      <c r="D710" s="232"/>
      <c r="E710" s="233">
        <v>12.86</v>
      </c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214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27"/>
      <c r="B711" s="228"/>
      <c r="C711" s="264" t="s">
        <v>1166</v>
      </c>
      <c r="D711" s="232"/>
      <c r="E711" s="233">
        <v>15.91</v>
      </c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214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27"/>
      <c r="B712" s="228"/>
      <c r="C712" s="264" t="s">
        <v>1167</v>
      </c>
      <c r="D712" s="232"/>
      <c r="E712" s="233">
        <v>15.3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214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27"/>
      <c r="B713" s="228"/>
      <c r="C713" s="264" t="s">
        <v>1168</v>
      </c>
      <c r="D713" s="232"/>
      <c r="E713" s="233">
        <v>15.3</v>
      </c>
      <c r="F713" s="230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214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27"/>
      <c r="B714" s="228"/>
      <c r="C714" s="264" t="s">
        <v>1169</v>
      </c>
      <c r="D714" s="232"/>
      <c r="E714" s="233">
        <v>15.3</v>
      </c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214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27"/>
      <c r="B715" s="228"/>
      <c r="C715" s="264" t="s">
        <v>1170</v>
      </c>
      <c r="D715" s="232"/>
      <c r="E715" s="233">
        <v>20.5</v>
      </c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214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27"/>
      <c r="B716" s="228"/>
      <c r="C716" s="264" t="s">
        <v>1171</v>
      </c>
      <c r="D716" s="232"/>
      <c r="E716" s="233">
        <v>31.72</v>
      </c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214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47">
        <v>301</v>
      </c>
      <c r="B717" s="248" t="s">
        <v>1172</v>
      </c>
      <c r="C717" s="263" t="s">
        <v>1173</v>
      </c>
      <c r="D717" s="249" t="s">
        <v>264</v>
      </c>
      <c r="E717" s="250">
        <v>432.64</v>
      </c>
      <c r="F717" s="251"/>
      <c r="G717" s="252">
        <f>ROUND(E717*F717,2)</f>
        <v>0</v>
      </c>
      <c r="H717" s="231"/>
      <c r="I717" s="230">
        <f>ROUND(E717*H717,2)</f>
        <v>0</v>
      </c>
      <c r="J717" s="231"/>
      <c r="K717" s="230">
        <f>ROUND(E717*J717,2)</f>
        <v>0</v>
      </c>
      <c r="L717" s="230">
        <v>15</v>
      </c>
      <c r="M717" s="230">
        <f>G717*(1+L717/100)</f>
        <v>0</v>
      </c>
      <c r="N717" s="230">
        <v>3.3E-4</v>
      </c>
      <c r="O717" s="230">
        <f>ROUND(E717*N717,2)</f>
        <v>0.14000000000000001</v>
      </c>
      <c r="P717" s="230">
        <v>0</v>
      </c>
      <c r="Q717" s="230">
        <f>ROUND(E717*P717,2)</f>
        <v>0</v>
      </c>
      <c r="R717" s="230"/>
      <c r="S717" s="230" t="s">
        <v>195</v>
      </c>
      <c r="T717" s="230" t="s">
        <v>248</v>
      </c>
      <c r="U717" s="230">
        <v>0.45</v>
      </c>
      <c r="V717" s="230">
        <f>ROUND(E717*U717,2)</f>
        <v>194.69</v>
      </c>
      <c r="W717" s="230"/>
      <c r="X717" s="230" t="s">
        <v>211</v>
      </c>
      <c r="Y717" s="210"/>
      <c r="Z717" s="210"/>
      <c r="AA717" s="210"/>
      <c r="AB717" s="210"/>
      <c r="AC717" s="210"/>
      <c r="AD717" s="210"/>
      <c r="AE717" s="210"/>
      <c r="AF717" s="210"/>
      <c r="AG717" s="210" t="s">
        <v>304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ht="33.75" outlineLevel="1" x14ac:dyDescent="0.2">
      <c r="A718" s="227"/>
      <c r="B718" s="228"/>
      <c r="C718" s="264" t="s">
        <v>1174</v>
      </c>
      <c r="D718" s="232"/>
      <c r="E718" s="233">
        <v>236.57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214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">
      <c r="A719" s="227"/>
      <c r="B719" s="228"/>
      <c r="C719" s="264" t="s">
        <v>1175</v>
      </c>
      <c r="D719" s="232"/>
      <c r="E719" s="233">
        <v>196.07</v>
      </c>
      <c r="F719" s="230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10"/>
      <c r="Z719" s="210"/>
      <c r="AA719" s="210"/>
      <c r="AB719" s="210"/>
      <c r="AC719" s="210"/>
      <c r="AD719" s="210"/>
      <c r="AE719" s="210"/>
      <c r="AF719" s="210"/>
      <c r="AG719" s="210" t="s">
        <v>214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53">
        <v>302</v>
      </c>
      <c r="B720" s="254" t="s">
        <v>1176</v>
      </c>
      <c r="C720" s="262" t="s">
        <v>1177</v>
      </c>
      <c r="D720" s="255" t="s">
        <v>317</v>
      </c>
      <c r="E720" s="256">
        <v>10</v>
      </c>
      <c r="F720" s="257"/>
      <c r="G720" s="258">
        <f>ROUND(E720*F720,2)</f>
        <v>0</v>
      </c>
      <c r="H720" s="231"/>
      <c r="I720" s="230">
        <f>ROUND(E720*H720,2)</f>
        <v>0</v>
      </c>
      <c r="J720" s="231"/>
      <c r="K720" s="230">
        <f>ROUND(E720*J720,2)</f>
        <v>0</v>
      </c>
      <c r="L720" s="230">
        <v>15</v>
      </c>
      <c r="M720" s="230">
        <f>G720*(1+L720/100)</f>
        <v>0</v>
      </c>
      <c r="N720" s="230">
        <v>0</v>
      </c>
      <c r="O720" s="230">
        <f>ROUND(E720*N720,2)</f>
        <v>0</v>
      </c>
      <c r="P720" s="230">
        <v>0</v>
      </c>
      <c r="Q720" s="230">
        <f>ROUND(E720*P720,2)</f>
        <v>0</v>
      </c>
      <c r="R720" s="230"/>
      <c r="S720" s="230" t="s">
        <v>195</v>
      </c>
      <c r="T720" s="230" t="s">
        <v>248</v>
      </c>
      <c r="U720" s="230">
        <v>0.28000000000000003</v>
      </c>
      <c r="V720" s="230">
        <f>ROUND(E720*U720,2)</f>
        <v>2.8</v>
      </c>
      <c r="W720" s="230"/>
      <c r="X720" s="230" t="s">
        <v>211</v>
      </c>
      <c r="Y720" s="210"/>
      <c r="Z720" s="210"/>
      <c r="AA720" s="210"/>
      <c r="AB720" s="210"/>
      <c r="AC720" s="210"/>
      <c r="AD720" s="210"/>
      <c r="AE720" s="210"/>
      <c r="AF720" s="210"/>
      <c r="AG720" s="210" t="s">
        <v>304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2.5" outlineLevel="1" x14ac:dyDescent="0.2">
      <c r="A721" s="253">
        <v>303</v>
      </c>
      <c r="B721" s="254" t="s">
        <v>1178</v>
      </c>
      <c r="C721" s="262" t="s">
        <v>1179</v>
      </c>
      <c r="D721" s="255" t="s">
        <v>314</v>
      </c>
      <c r="E721" s="256">
        <v>10</v>
      </c>
      <c r="F721" s="257"/>
      <c r="G721" s="258">
        <f>ROUND(E721*F721,2)</f>
        <v>0</v>
      </c>
      <c r="H721" s="231"/>
      <c r="I721" s="230">
        <f>ROUND(E721*H721,2)</f>
        <v>0</v>
      </c>
      <c r="J721" s="231"/>
      <c r="K721" s="230">
        <f>ROUND(E721*J721,2)</f>
        <v>0</v>
      </c>
      <c r="L721" s="230">
        <v>15</v>
      </c>
      <c r="M721" s="230">
        <f>G721*(1+L721/100)</f>
        <v>0</v>
      </c>
      <c r="N721" s="230">
        <v>1.2E-4</v>
      </c>
      <c r="O721" s="230">
        <f>ROUND(E721*N721,2)</f>
        <v>0</v>
      </c>
      <c r="P721" s="230">
        <v>0</v>
      </c>
      <c r="Q721" s="230">
        <f>ROUND(E721*P721,2)</f>
        <v>0</v>
      </c>
      <c r="R721" s="230" t="s">
        <v>840</v>
      </c>
      <c r="S721" s="230" t="s">
        <v>195</v>
      </c>
      <c r="T721" s="230" t="s">
        <v>219</v>
      </c>
      <c r="U721" s="230">
        <v>0</v>
      </c>
      <c r="V721" s="230">
        <f>ROUND(E721*U721,2)</f>
        <v>0</v>
      </c>
      <c r="W721" s="230"/>
      <c r="X721" s="230" t="s">
        <v>318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1088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47">
        <v>304</v>
      </c>
      <c r="B722" s="248" t="s">
        <v>1180</v>
      </c>
      <c r="C722" s="263" t="s">
        <v>1181</v>
      </c>
      <c r="D722" s="249" t="s">
        <v>264</v>
      </c>
      <c r="E722" s="250">
        <v>475.904</v>
      </c>
      <c r="F722" s="251"/>
      <c r="G722" s="252">
        <f>ROUND(E722*F722,2)</f>
        <v>0</v>
      </c>
      <c r="H722" s="231"/>
      <c r="I722" s="230">
        <f>ROUND(E722*H722,2)</f>
        <v>0</v>
      </c>
      <c r="J722" s="231"/>
      <c r="K722" s="230">
        <f>ROUND(E722*J722,2)</f>
        <v>0</v>
      </c>
      <c r="L722" s="230">
        <v>15</v>
      </c>
      <c r="M722" s="230">
        <f>G722*(1+L722/100)</f>
        <v>0</v>
      </c>
      <c r="N722" s="230">
        <v>2.3E-3</v>
      </c>
      <c r="O722" s="230">
        <f>ROUND(E722*N722,2)</f>
        <v>1.0900000000000001</v>
      </c>
      <c r="P722" s="230">
        <v>0</v>
      </c>
      <c r="Q722" s="230">
        <f>ROUND(E722*P722,2)</f>
        <v>0</v>
      </c>
      <c r="R722" s="230" t="s">
        <v>840</v>
      </c>
      <c r="S722" s="230" t="s">
        <v>195</v>
      </c>
      <c r="T722" s="230" t="s">
        <v>219</v>
      </c>
      <c r="U722" s="230">
        <v>0</v>
      </c>
      <c r="V722" s="230">
        <f>ROUND(E722*U722,2)</f>
        <v>0</v>
      </c>
      <c r="W722" s="230"/>
      <c r="X722" s="230" t="s">
        <v>318</v>
      </c>
      <c r="Y722" s="210"/>
      <c r="Z722" s="210"/>
      <c r="AA722" s="210"/>
      <c r="AB722" s="210"/>
      <c r="AC722" s="210"/>
      <c r="AD722" s="210"/>
      <c r="AE722" s="210"/>
      <c r="AF722" s="210"/>
      <c r="AG722" s="210" t="s">
        <v>1088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27"/>
      <c r="B723" s="228"/>
      <c r="C723" s="264" t="s">
        <v>1182</v>
      </c>
      <c r="D723" s="232"/>
      <c r="E723" s="233">
        <v>475.904</v>
      </c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10"/>
      <c r="Z723" s="210"/>
      <c r="AA723" s="210"/>
      <c r="AB723" s="210"/>
      <c r="AC723" s="210"/>
      <c r="AD723" s="210"/>
      <c r="AE723" s="210"/>
      <c r="AF723" s="210"/>
      <c r="AG723" s="210" t="s">
        <v>214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27">
        <v>305</v>
      </c>
      <c r="B724" s="228" t="s">
        <v>1183</v>
      </c>
      <c r="C724" s="266" t="s">
        <v>1184</v>
      </c>
      <c r="D724" s="229" t="s">
        <v>0</v>
      </c>
      <c r="E724" s="259"/>
      <c r="F724" s="231"/>
      <c r="G724" s="230">
        <f>ROUND(E724*F724,2)</f>
        <v>0</v>
      </c>
      <c r="H724" s="231"/>
      <c r="I724" s="230">
        <f>ROUND(E724*H724,2)</f>
        <v>0</v>
      </c>
      <c r="J724" s="231"/>
      <c r="K724" s="230">
        <f>ROUND(E724*J724,2)</f>
        <v>0</v>
      </c>
      <c r="L724" s="230">
        <v>15</v>
      </c>
      <c r="M724" s="230">
        <f>G724*(1+L724/100)</f>
        <v>0</v>
      </c>
      <c r="N724" s="230">
        <v>0</v>
      </c>
      <c r="O724" s="230">
        <f>ROUND(E724*N724,2)</f>
        <v>0</v>
      </c>
      <c r="P724" s="230">
        <v>0</v>
      </c>
      <c r="Q724" s="230">
        <f>ROUND(E724*P724,2)</f>
        <v>0</v>
      </c>
      <c r="R724" s="230"/>
      <c r="S724" s="230" t="s">
        <v>195</v>
      </c>
      <c r="T724" s="230" t="s">
        <v>248</v>
      </c>
      <c r="U724" s="230">
        <v>0</v>
      </c>
      <c r="V724" s="230">
        <f>ROUND(E724*U724,2)</f>
        <v>0</v>
      </c>
      <c r="W724" s="230"/>
      <c r="X724" s="230" t="s">
        <v>743</v>
      </c>
      <c r="Y724" s="210"/>
      <c r="Z724" s="210"/>
      <c r="AA724" s="210"/>
      <c r="AB724" s="210"/>
      <c r="AC724" s="210"/>
      <c r="AD724" s="210"/>
      <c r="AE724" s="210"/>
      <c r="AF724" s="210"/>
      <c r="AG724" s="210" t="s">
        <v>744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x14ac:dyDescent="0.2">
      <c r="A725" s="237" t="s">
        <v>190</v>
      </c>
      <c r="B725" s="238" t="s">
        <v>148</v>
      </c>
      <c r="C725" s="261" t="s">
        <v>149</v>
      </c>
      <c r="D725" s="239"/>
      <c r="E725" s="240"/>
      <c r="F725" s="241"/>
      <c r="G725" s="242">
        <f>SUMIF(AG726:AG742,"&lt;&gt;NOR",G726:G742)</f>
        <v>0</v>
      </c>
      <c r="H725" s="236"/>
      <c r="I725" s="236">
        <f>SUM(I726:I742)</f>
        <v>0</v>
      </c>
      <c r="J725" s="236"/>
      <c r="K725" s="236">
        <f>SUM(K726:K742)</f>
        <v>0</v>
      </c>
      <c r="L725" s="236"/>
      <c r="M725" s="236">
        <f>SUM(M726:M742)</f>
        <v>0</v>
      </c>
      <c r="N725" s="236"/>
      <c r="O725" s="236">
        <f>SUM(O726:O742)</f>
        <v>1.54</v>
      </c>
      <c r="P725" s="236"/>
      <c r="Q725" s="236">
        <f>SUM(Q726:Q742)</f>
        <v>0</v>
      </c>
      <c r="R725" s="236"/>
      <c r="S725" s="236"/>
      <c r="T725" s="236"/>
      <c r="U725" s="236"/>
      <c r="V725" s="236">
        <f>SUM(V726:V742)</f>
        <v>271.25</v>
      </c>
      <c r="W725" s="236"/>
      <c r="X725" s="236"/>
      <c r="AG725" t="s">
        <v>191</v>
      </c>
    </row>
    <row r="726" spans="1:60" outlineLevel="1" x14ac:dyDescent="0.2">
      <c r="A726" s="247">
        <v>306</v>
      </c>
      <c r="B726" s="248" t="s">
        <v>1185</v>
      </c>
      <c r="C726" s="263" t="s">
        <v>1186</v>
      </c>
      <c r="D726" s="249" t="s">
        <v>317</v>
      </c>
      <c r="E726" s="250">
        <v>98.191999999999993</v>
      </c>
      <c r="F726" s="251"/>
      <c r="G726" s="252">
        <f>ROUND(E726*F726,2)</f>
        <v>0</v>
      </c>
      <c r="H726" s="231"/>
      <c r="I726" s="230">
        <f>ROUND(E726*H726,2)</f>
        <v>0</v>
      </c>
      <c r="J726" s="231"/>
      <c r="K726" s="230">
        <f>ROUND(E726*J726,2)</f>
        <v>0</v>
      </c>
      <c r="L726" s="230">
        <v>15</v>
      </c>
      <c r="M726" s="230">
        <f>G726*(1+L726/100)</f>
        <v>0</v>
      </c>
      <c r="N726" s="230">
        <v>0</v>
      </c>
      <c r="O726" s="230">
        <f>ROUND(E726*N726,2)</f>
        <v>0</v>
      </c>
      <c r="P726" s="230">
        <v>0</v>
      </c>
      <c r="Q726" s="230">
        <f>ROUND(E726*P726,2)</f>
        <v>0</v>
      </c>
      <c r="R726" s="230"/>
      <c r="S726" s="230" t="s">
        <v>195</v>
      </c>
      <c r="T726" s="230" t="s">
        <v>195</v>
      </c>
      <c r="U726" s="230">
        <v>0.13</v>
      </c>
      <c r="V726" s="230">
        <f>ROUND(E726*U726,2)</f>
        <v>12.76</v>
      </c>
      <c r="W726" s="230"/>
      <c r="X726" s="230" t="s">
        <v>211</v>
      </c>
      <c r="Y726" s="210"/>
      <c r="Z726" s="210"/>
      <c r="AA726" s="210"/>
      <c r="AB726" s="210"/>
      <c r="AC726" s="210"/>
      <c r="AD726" s="210"/>
      <c r="AE726" s="210"/>
      <c r="AF726" s="210"/>
      <c r="AG726" s="210" t="s">
        <v>756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27"/>
      <c r="B727" s="228"/>
      <c r="C727" s="264" t="s">
        <v>1187</v>
      </c>
      <c r="D727" s="232"/>
      <c r="E727" s="233">
        <v>8.06</v>
      </c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214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">
      <c r="A728" s="227"/>
      <c r="B728" s="228"/>
      <c r="C728" s="264" t="s">
        <v>1188</v>
      </c>
      <c r="D728" s="232"/>
      <c r="E728" s="233">
        <v>8.9600000000000009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214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27"/>
      <c r="B729" s="228"/>
      <c r="C729" s="264" t="s">
        <v>1189</v>
      </c>
      <c r="D729" s="232"/>
      <c r="E729" s="233">
        <v>38.369999999999997</v>
      </c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10"/>
      <c r="Z729" s="210"/>
      <c r="AA729" s="210"/>
      <c r="AB729" s="210"/>
      <c r="AC729" s="210"/>
      <c r="AD729" s="210"/>
      <c r="AE729" s="210"/>
      <c r="AF729" s="210"/>
      <c r="AG729" s="210" t="s">
        <v>214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">
      <c r="A730" s="227"/>
      <c r="B730" s="228"/>
      <c r="C730" s="264" t="s">
        <v>1190</v>
      </c>
      <c r="D730" s="232"/>
      <c r="E730" s="233">
        <v>10.8</v>
      </c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214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27"/>
      <c r="B731" s="228"/>
      <c r="C731" s="264" t="s">
        <v>1191</v>
      </c>
      <c r="D731" s="232"/>
      <c r="E731" s="233">
        <v>32</v>
      </c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214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47">
        <v>307</v>
      </c>
      <c r="B732" s="248" t="s">
        <v>1192</v>
      </c>
      <c r="C732" s="263" t="s">
        <v>1193</v>
      </c>
      <c r="D732" s="249" t="s">
        <v>264</v>
      </c>
      <c r="E732" s="250">
        <v>262.69279999999998</v>
      </c>
      <c r="F732" s="251"/>
      <c r="G732" s="252">
        <f>ROUND(E732*F732,2)</f>
        <v>0</v>
      </c>
      <c r="H732" s="231"/>
      <c r="I732" s="230">
        <f>ROUND(E732*H732,2)</f>
        <v>0</v>
      </c>
      <c r="J732" s="231"/>
      <c r="K732" s="230">
        <f>ROUND(E732*J732,2)</f>
        <v>0</v>
      </c>
      <c r="L732" s="230">
        <v>15</v>
      </c>
      <c r="M732" s="230">
        <f>G732*(1+L732/100)</f>
        <v>0</v>
      </c>
      <c r="N732" s="230">
        <v>4.9699999999999996E-3</v>
      </c>
      <c r="O732" s="230">
        <f>ROUND(E732*N732,2)</f>
        <v>1.31</v>
      </c>
      <c r="P732" s="230">
        <v>0</v>
      </c>
      <c r="Q732" s="230">
        <f>ROUND(E732*P732,2)</f>
        <v>0</v>
      </c>
      <c r="R732" s="230"/>
      <c r="S732" s="230" t="s">
        <v>195</v>
      </c>
      <c r="T732" s="230" t="s">
        <v>195</v>
      </c>
      <c r="U732" s="230">
        <v>0.98399999999999999</v>
      </c>
      <c r="V732" s="230">
        <f>ROUND(E732*U732,2)</f>
        <v>258.49</v>
      </c>
      <c r="W732" s="230"/>
      <c r="X732" s="230" t="s">
        <v>211</v>
      </c>
      <c r="Y732" s="210"/>
      <c r="Z732" s="210"/>
      <c r="AA732" s="210"/>
      <c r="AB732" s="210"/>
      <c r="AC732" s="210"/>
      <c r="AD732" s="210"/>
      <c r="AE732" s="210"/>
      <c r="AF732" s="210"/>
      <c r="AG732" s="210" t="s">
        <v>756</v>
      </c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">
      <c r="A733" s="227"/>
      <c r="B733" s="228"/>
      <c r="C733" s="264" t="s">
        <v>520</v>
      </c>
      <c r="D733" s="232"/>
      <c r="E733" s="233"/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214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27"/>
      <c r="B734" s="228"/>
      <c r="C734" s="264" t="s">
        <v>1194</v>
      </c>
      <c r="D734" s="232"/>
      <c r="E734" s="233">
        <v>5.6879999999999997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214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27"/>
      <c r="B735" s="228"/>
      <c r="C735" s="264" t="s">
        <v>1195</v>
      </c>
      <c r="D735" s="232"/>
      <c r="E735" s="233">
        <v>27.551500000000001</v>
      </c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214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27"/>
      <c r="B736" s="228"/>
      <c r="C736" s="264" t="s">
        <v>1196</v>
      </c>
      <c r="D736" s="232"/>
      <c r="E736" s="233">
        <v>24.316500000000001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214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ht="22.5" outlineLevel="1" x14ac:dyDescent="0.2">
      <c r="A737" s="227"/>
      <c r="B737" s="228"/>
      <c r="C737" s="264" t="s">
        <v>1197</v>
      </c>
      <c r="D737" s="232"/>
      <c r="E737" s="233">
        <v>85.653300000000002</v>
      </c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214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">
      <c r="A738" s="227"/>
      <c r="B738" s="228"/>
      <c r="C738" s="264" t="s">
        <v>1198</v>
      </c>
      <c r="D738" s="232"/>
      <c r="E738" s="233">
        <v>1.35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214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27"/>
      <c r="B739" s="228"/>
      <c r="C739" s="264" t="s">
        <v>538</v>
      </c>
      <c r="D739" s="232"/>
      <c r="E739" s="233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10"/>
      <c r="Z739" s="210"/>
      <c r="AA739" s="210"/>
      <c r="AB739" s="210"/>
      <c r="AC739" s="210"/>
      <c r="AD739" s="210"/>
      <c r="AE739" s="210"/>
      <c r="AF739" s="210"/>
      <c r="AG739" s="210" t="s">
        <v>214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27"/>
      <c r="B740" s="228"/>
      <c r="C740" s="264" t="s">
        <v>1199</v>
      </c>
      <c r="D740" s="232"/>
      <c r="E740" s="233">
        <v>32.480499999999999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214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">
      <c r="A741" s="227"/>
      <c r="B741" s="228"/>
      <c r="C741" s="264" t="s">
        <v>1200</v>
      </c>
      <c r="D741" s="232"/>
      <c r="E741" s="233">
        <v>85.653000000000006</v>
      </c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10"/>
      <c r="Z741" s="210"/>
      <c r="AA741" s="210"/>
      <c r="AB741" s="210"/>
      <c r="AC741" s="210"/>
      <c r="AD741" s="210"/>
      <c r="AE741" s="210"/>
      <c r="AF741" s="210"/>
      <c r="AG741" s="210" t="s">
        <v>214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53">
        <v>308</v>
      </c>
      <c r="B742" s="254" t="s">
        <v>1201</v>
      </c>
      <c r="C742" s="262" t="s">
        <v>1202</v>
      </c>
      <c r="D742" s="255" t="s">
        <v>264</v>
      </c>
      <c r="E742" s="256">
        <v>257.00479999999999</v>
      </c>
      <c r="F742" s="257"/>
      <c r="G742" s="258">
        <f>ROUND(E742*F742,2)</f>
        <v>0</v>
      </c>
      <c r="H742" s="231"/>
      <c r="I742" s="230">
        <f>ROUND(E742*H742,2)</f>
        <v>0</v>
      </c>
      <c r="J742" s="231"/>
      <c r="K742" s="230">
        <f>ROUND(E742*J742,2)</f>
        <v>0</v>
      </c>
      <c r="L742" s="230">
        <v>15</v>
      </c>
      <c r="M742" s="230">
        <f>G742*(1+L742/100)</f>
        <v>0</v>
      </c>
      <c r="N742" s="230">
        <v>8.9999999999999998E-4</v>
      </c>
      <c r="O742" s="230">
        <f>ROUND(E742*N742,2)</f>
        <v>0.23</v>
      </c>
      <c r="P742" s="230">
        <v>0</v>
      </c>
      <c r="Q742" s="230">
        <f>ROUND(E742*P742,2)</f>
        <v>0</v>
      </c>
      <c r="R742" s="230"/>
      <c r="S742" s="230" t="s">
        <v>195</v>
      </c>
      <c r="T742" s="230" t="s">
        <v>195</v>
      </c>
      <c r="U742" s="230">
        <v>0</v>
      </c>
      <c r="V742" s="230">
        <f>ROUND(E742*U742,2)</f>
        <v>0</v>
      </c>
      <c r="W742" s="230"/>
      <c r="X742" s="230" t="s">
        <v>211</v>
      </c>
      <c r="Y742" s="210"/>
      <c r="Z742" s="210"/>
      <c r="AA742" s="210"/>
      <c r="AB742" s="210"/>
      <c r="AC742" s="210"/>
      <c r="AD742" s="210"/>
      <c r="AE742" s="210"/>
      <c r="AF742" s="210"/>
      <c r="AG742" s="210" t="s">
        <v>756</v>
      </c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x14ac:dyDescent="0.2">
      <c r="A743" s="237" t="s">
        <v>190</v>
      </c>
      <c r="B743" s="238" t="s">
        <v>164</v>
      </c>
      <c r="C743" s="261" t="s">
        <v>30</v>
      </c>
      <c r="D743" s="239"/>
      <c r="E743" s="240"/>
      <c r="F743" s="241"/>
      <c r="G743" s="242">
        <f>SUMIF(AG744:AG751,"&lt;&gt;NOR",G744:G751)</f>
        <v>0</v>
      </c>
      <c r="H743" s="236"/>
      <c r="I743" s="236">
        <f>SUM(I744:I751)</f>
        <v>0</v>
      </c>
      <c r="J743" s="236"/>
      <c r="K743" s="236">
        <f>SUM(K744:K751)</f>
        <v>0</v>
      </c>
      <c r="L743" s="236"/>
      <c r="M743" s="236">
        <f>SUM(M744:M751)</f>
        <v>0</v>
      </c>
      <c r="N743" s="236"/>
      <c r="O743" s="236">
        <f>SUM(O744:O751)</f>
        <v>0</v>
      </c>
      <c r="P743" s="236"/>
      <c r="Q743" s="236">
        <f>SUM(Q744:Q751)</f>
        <v>0</v>
      </c>
      <c r="R743" s="236"/>
      <c r="S743" s="236"/>
      <c r="T743" s="236"/>
      <c r="U743" s="236"/>
      <c r="V743" s="236">
        <f>SUM(V744:V751)</f>
        <v>0</v>
      </c>
      <c r="W743" s="236"/>
      <c r="X743" s="236"/>
      <c r="AG743" t="s">
        <v>191</v>
      </c>
    </row>
    <row r="744" spans="1:60" outlineLevel="1" x14ac:dyDescent="0.2">
      <c r="A744" s="253">
        <v>309</v>
      </c>
      <c r="B744" s="254" t="s">
        <v>1203</v>
      </c>
      <c r="C744" s="262" t="s">
        <v>1204</v>
      </c>
      <c r="D744" s="255" t="s">
        <v>314</v>
      </c>
      <c r="E744" s="256">
        <v>6</v>
      </c>
      <c r="F744" s="257"/>
      <c r="G744" s="258">
        <f>ROUND(E744*F744,2)</f>
        <v>0</v>
      </c>
      <c r="H744" s="231"/>
      <c r="I744" s="230">
        <f>ROUND(E744*H744,2)</f>
        <v>0</v>
      </c>
      <c r="J744" s="231"/>
      <c r="K744" s="230">
        <f>ROUND(E744*J744,2)</f>
        <v>0</v>
      </c>
      <c r="L744" s="230">
        <v>15</v>
      </c>
      <c r="M744" s="230">
        <f>G744*(1+L744/100)</f>
        <v>0</v>
      </c>
      <c r="N744" s="230">
        <v>0</v>
      </c>
      <c r="O744" s="230">
        <f>ROUND(E744*N744,2)</f>
        <v>0</v>
      </c>
      <c r="P744" s="230">
        <v>0</v>
      </c>
      <c r="Q744" s="230">
        <f>ROUND(E744*P744,2)</f>
        <v>0</v>
      </c>
      <c r="R744" s="230"/>
      <c r="S744" s="230" t="s">
        <v>201</v>
      </c>
      <c r="T744" s="230" t="s">
        <v>196</v>
      </c>
      <c r="U744" s="230">
        <v>0</v>
      </c>
      <c r="V744" s="230">
        <f>ROUND(E744*U744,2)</f>
        <v>0</v>
      </c>
      <c r="W744" s="230"/>
      <c r="X744" s="230" t="s">
        <v>211</v>
      </c>
      <c r="Y744" s="210"/>
      <c r="Z744" s="210"/>
      <c r="AA744" s="210"/>
      <c r="AB744" s="210"/>
      <c r="AC744" s="210"/>
      <c r="AD744" s="210"/>
      <c r="AE744" s="210"/>
      <c r="AF744" s="210"/>
      <c r="AG744" s="210" t="s">
        <v>304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53">
        <v>310</v>
      </c>
      <c r="B745" s="254" t="s">
        <v>1205</v>
      </c>
      <c r="C745" s="262" t="s">
        <v>1206</v>
      </c>
      <c r="D745" s="255" t="s">
        <v>314</v>
      </c>
      <c r="E745" s="256">
        <v>2</v>
      </c>
      <c r="F745" s="257"/>
      <c r="G745" s="258">
        <f>ROUND(E745*F745,2)</f>
        <v>0</v>
      </c>
      <c r="H745" s="231"/>
      <c r="I745" s="230">
        <f>ROUND(E745*H745,2)</f>
        <v>0</v>
      </c>
      <c r="J745" s="231"/>
      <c r="K745" s="230">
        <f>ROUND(E745*J745,2)</f>
        <v>0</v>
      </c>
      <c r="L745" s="230">
        <v>15</v>
      </c>
      <c r="M745" s="230">
        <f>G745*(1+L745/100)</f>
        <v>0</v>
      </c>
      <c r="N745" s="230">
        <v>0</v>
      </c>
      <c r="O745" s="230">
        <f>ROUND(E745*N745,2)</f>
        <v>0</v>
      </c>
      <c r="P745" s="230">
        <v>0</v>
      </c>
      <c r="Q745" s="230">
        <f>ROUND(E745*P745,2)</f>
        <v>0</v>
      </c>
      <c r="R745" s="230"/>
      <c r="S745" s="230" t="s">
        <v>201</v>
      </c>
      <c r="T745" s="230" t="s">
        <v>196</v>
      </c>
      <c r="U745" s="230">
        <v>0</v>
      </c>
      <c r="V745" s="230">
        <f>ROUND(E745*U745,2)</f>
        <v>0</v>
      </c>
      <c r="W745" s="230"/>
      <c r="X745" s="230" t="s">
        <v>211</v>
      </c>
      <c r="Y745" s="210"/>
      <c r="Z745" s="210"/>
      <c r="AA745" s="210"/>
      <c r="AB745" s="210"/>
      <c r="AC745" s="210"/>
      <c r="AD745" s="210"/>
      <c r="AE745" s="210"/>
      <c r="AF745" s="210"/>
      <c r="AG745" s="210" t="s">
        <v>304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22.5" outlineLevel="1" x14ac:dyDescent="0.2">
      <c r="A746" s="253">
        <v>311</v>
      </c>
      <c r="B746" s="254" t="s">
        <v>1207</v>
      </c>
      <c r="C746" s="262" t="s">
        <v>1208</v>
      </c>
      <c r="D746" s="255" t="s">
        <v>314</v>
      </c>
      <c r="E746" s="256">
        <v>6</v>
      </c>
      <c r="F746" s="257"/>
      <c r="G746" s="258">
        <f>ROUND(E746*F746,2)</f>
        <v>0</v>
      </c>
      <c r="H746" s="231"/>
      <c r="I746" s="230">
        <f>ROUND(E746*H746,2)</f>
        <v>0</v>
      </c>
      <c r="J746" s="231"/>
      <c r="K746" s="230">
        <f>ROUND(E746*J746,2)</f>
        <v>0</v>
      </c>
      <c r="L746" s="230">
        <v>15</v>
      </c>
      <c r="M746" s="230">
        <f>G746*(1+L746/100)</f>
        <v>0</v>
      </c>
      <c r="N746" s="230">
        <v>0</v>
      </c>
      <c r="O746" s="230">
        <f>ROUND(E746*N746,2)</f>
        <v>0</v>
      </c>
      <c r="P746" s="230">
        <v>0</v>
      </c>
      <c r="Q746" s="230">
        <f>ROUND(E746*P746,2)</f>
        <v>0</v>
      </c>
      <c r="R746" s="230"/>
      <c r="S746" s="230" t="s">
        <v>201</v>
      </c>
      <c r="T746" s="230" t="s">
        <v>196</v>
      </c>
      <c r="U746" s="230">
        <v>0</v>
      </c>
      <c r="V746" s="230">
        <f>ROUND(E746*U746,2)</f>
        <v>0</v>
      </c>
      <c r="W746" s="230"/>
      <c r="X746" s="230" t="s">
        <v>211</v>
      </c>
      <c r="Y746" s="210"/>
      <c r="Z746" s="210"/>
      <c r="AA746" s="210"/>
      <c r="AB746" s="210"/>
      <c r="AC746" s="210"/>
      <c r="AD746" s="210"/>
      <c r="AE746" s="210"/>
      <c r="AF746" s="210"/>
      <c r="AG746" s="210" t="s">
        <v>304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ht="22.5" outlineLevel="1" x14ac:dyDescent="0.2">
      <c r="A747" s="253">
        <v>312</v>
      </c>
      <c r="B747" s="254" t="s">
        <v>1209</v>
      </c>
      <c r="C747" s="262" t="s">
        <v>1210</v>
      </c>
      <c r="D747" s="255" t="s">
        <v>314</v>
      </c>
      <c r="E747" s="256">
        <v>6</v>
      </c>
      <c r="F747" s="257"/>
      <c r="G747" s="258">
        <f>ROUND(E747*F747,2)</f>
        <v>0</v>
      </c>
      <c r="H747" s="231"/>
      <c r="I747" s="230">
        <f>ROUND(E747*H747,2)</f>
        <v>0</v>
      </c>
      <c r="J747" s="231"/>
      <c r="K747" s="230">
        <f>ROUND(E747*J747,2)</f>
        <v>0</v>
      </c>
      <c r="L747" s="230">
        <v>15</v>
      </c>
      <c r="M747" s="230">
        <f>G747*(1+L747/100)</f>
        <v>0</v>
      </c>
      <c r="N747" s="230">
        <v>0</v>
      </c>
      <c r="O747" s="230">
        <f>ROUND(E747*N747,2)</f>
        <v>0</v>
      </c>
      <c r="P747" s="230">
        <v>0</v>
      </c>
      <c r="Q747" s="230">
        <f>ROUND(E747*P747,2)</f>
        <v>0</v>
      </c>
      <c r="R747" s="230"/>
      <c r="S747" s="230" t="s">
        <v>201</v>
      </c>
      <c r="T747" s="230" t="s">
        <v>196</v>
      </c>
      <c r="U747" s="230">
        <v>0</v>
      </c>
      <c r="V747" s="230">
        <f>ROUND(E747*U747,2)</f>
        <v>0</v>
      </c>
      <c r="W747" s="230"/>
      <c r="X747" s="230" t="s">
        <v>211</v>
      </c>
      <c r="Y747" s="210"/>
      <c r="Z747" s="210"/>
      <c r="AA747" s="210"/>
      <c r="AB747" s="210"/>
      <c r="AC747" s="210"/>
      <c r="AD747" s="210"/>
      <c r="AE747" s="210"/>
      <c r="AF747" s="210"/>
      <c r="AG747" s="210" t="s">
        <v>304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ht="22.5" outlineLevel="1" x14ac:dyDescent="0.2">
      <c r="A748" s="253">
        <v>313</v>
      </c>
      <c r="B748" s="254" t="s">
        <v>1211</v>
      </c>
      <c r="C748" s="262" t="s">
        <v>1212</v>
      </c>
      <c r="D748" s="255" t="s">
        <v>314</v>
      </c>
      <c r="E748" s="256">
        <v>1</v>
      </c>
      <c r="F748" s="257"/>
      <c r="G748" s="258">
        <f>ROUND(E748*F748,2)</f>
        <v>0</v>
      </c>
      <c r="H748" s="231"/>
      <c r="I748" s="230">
        <f>ROUND(E748*H748,2)</f>
        <v>0</v>
      </c>
      <c r="J748" s="231"/>
      <c r="K748" s="230">
        <f>ROUND(E748*J748,2)</f>
        <v>0</v>
      </c>
      <c r="L748" s="230">
        <v>15</v>
      </c>
      <c r="M748" s="230">
        <f>G748*(1+L748/100)</f>
        <v>0</v>
      </c>
      <c r="N748" s="230">
        <v>0</v>
      </c>
      <c r="O748" s="230">
        <f>ROUND(E748*N748,2)</f>
        <v>0</v>
      </c>
      <c r="P748" s="230">
        <v>0</v>
      </c>
      <c r="Q748" s="230">
        <f>ROUND(E748*P748,2)</f>
        <v>0</v>
      </c>
      <c r="R748" s="230"/>
      <c r="S748" s="230" t="s">
        <v>201</v>
      </c>
      <c r="T748" s="230" t="s">
        <v>196</v>
      </c>
      <c r="U748" s="230">
        <v>0</v>
      </c>
      <c r="V748" s="230">
        <f>ROUND(E748*U748,2)</f>
        <v>0</v>
      </c>
      <c r="W748" s="230"/>
      <c r="X748" s="230" t="s">
        <v>211</v>
      </c>
      <c r="Y748" s="210"/>
      <c r="Z748" s="210"/>
      <c r="AA748" s="210"/>
      <c r="AB748" s="210"/>
      <c r="AC748" s="210"/>
      <c r="AD748" s="210"/>
      <c r="AE748" s="210"/>
      <c r="AF748" s="210"/>
      <c r="AG748" s="210" t="s">
        <v>304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ht="22.5" outlineLevel="1" x14ac:dyDescent="0.2">
      <c r="A749" s="253">
        <v>314</v>
      </c>
      <c r="B749" s="254" t="s">
        <v>1213</v>
      </c>
      <c r="C749" s="262" t="s">
        <v>1214</v>
      </c>
      <c r="D749" s="255" t="s">
        <v>314</v>
      </c>
      <c r="E749" s="256">
        <v>6</v>
      </c>
      <c r="F749" s="257"/>
      <c r="G749" s="258">
        <f>ROUND(E749*F749,2)</f>
        <v>0</v>
      </c>
      <c r="H749" s="231"/>
      <c r="I749" s="230">
        <f>ROUND(E749*H749,2)</f>
        <v>0</v>
      </c>
      <c r="J749" s="231"/>
      <c r="K749" s="230">
        <f>ROUND(E749*J749,2)</f>
        <v>0</v>
      </c>
      <c r="L749" s="230">
        <v>15</v>
      </c>
      <c r="M749" s="230">
        <f>G749*(1+L749/100)</f>
        <v>0</v>
      </c>
      <c r="N749" s="230">
        <v>0</v>
      </c>
      <c r="O749" s="230">
        <f>ROUND(E749*N749,2)</f>
        <v>0</v>
      </c>
      <c r="P749" s="230">
        <v>0</v>
      </c>
      <c r="Q749" s="230">
        <f>ROUND(E749*P749,2)</f>
        <v>0</v>
      </c>
      <c r="R749" s="230"/>
      <c r="S749" s="230" t="s">
        <v>201</v>
      </c>
      <c r="T749" s="230" t="s">
        <v>196</v>
      </c>
      <c r="U749" s="230">
        <v>0</v>
      </c>
      <c r="V749" s="230">
        <f>ROUND(E749*U749,2)</f>
        <v>0</v>
      </c>
      <c r="W749" s="230"/>
      <c r="X749" s="230" t="s">
        <v>211</v>
      </c>
      <c r="Y749" s="210"/>
      <c r="Z749" s="210"/>
      <c r="AA749" s="210"/>
      <c r="AB749" s="210"/>
      <c r="AC749" s="210"/>
      <c r="AD749" s="210"/>
      <c r="AE749" s="210"/>
      <c r="AF749" s="210"/>
      <c r="AG749" s="210" t="s">
        <v>304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22.5" outlineLevel="1" x14ac:dyDescent="0.2">
      <c r="A750" s="253">
        <v>315</v>
      </c>
      <c r="B750" s="254" t="s">
        <v>1215</v>
      </c>
      <c r="C750" s="262" t="s">
        <v>1216</v>
      </c>
      <c r="D750" s="255" t="s">
        <v>314</v>
      </c>
      <c r="E750" s="256">
        <v>4</v>
      </c>
      <c r="F750" s="257"/>
      <c r="G750" s="258">
        <f>ROUND(E750*F750,2)</f>
        <v>0</v>
      </c>
      <c r="H750" s="231"/>
      <c r="I750" s="230">
        <f>ROUND(E750*H750,2)</f>
        <v>0</v>
      </c>
      <c r="J750" s="231"/>
      <c r="K750" s="230">
        <f>ROUND(E750*J750,2)</f>
        <v>0</v>
      </c>
      <c r="L750" s="230">
        <v>15</v>
      </c>
      <c r="M750" s="230">
        <f>G750*(1+L750/100)</f>
        <v>0</v>
      </c>
      <c r="N750" s="230">
        <v>0</v>
      </c>
      <c r="O750" s="230">
        <f>ROUND(E750*N750,2)</f>
        <v>0</v>
      </c>
      <c r="P750" s="230">
        <v>0</v>
      </c>
      <c r="Q750" s="230">
        <f>ROUND(E750*P750,2)</f>
        <v>0</v>
      </c>
      <c r="R750" s="230"/>
      <c r="S750" s="230" t="s">
        <v>201</v>
      </c>
      <c r="T750" s="230" t="s">
        <v>196</v>
      </c>
      <c r="U750" s="230">
        <v>0</v>
      </c>
      <c r="V750" s="230">
        <f>ROUND(E750*U750,2)</f>
        <v>0</v>
      </c>
      <c r="W750" s="230"/>
      <c r="X750" s="230" t="s">
        <v>211</v>
      </c>
      <c r="Y750" s="210"/>
      <c r="Z750" s="210"/>
      <c r="AA750" s="210"/>
      <c r="AB750" s="210"/>
      <c r="AC750" s="210"/>
      <c r="AD750" s="210"/>
      <c r="AE750" s="210"/>
      <c r="AF750" s="210"/>
      <c r="AG750" s="210" t="s">
        <v>304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53">
        <v>316</v>
      </c>
      <c r="B751" s="254" t="s">
        <v>1217</v>
      </c>
      <c r="C751" s="262" t="s">
        <v>1218</v>
      </c>
      <c r="D751" s="255" t="s">
        <v>314</v>
      </c>
      <c r="E751" s="256">
        <v>9</v>
      </c>
      <c r="F751" s="257"/>
      <c r="G751" s="258">
        <f>ROUND(E751*F751,2)</f>
        <v>0</v>
      </c>
      <c r="H751" s="231"/>
      <c r="I751" s="230">
        <f>ROUND(E751*H751,2)</f>
        <v>0</v>
      </c>
      <c r="J751" s="231"/>
      <c r="K751" s="230">
        <f>ROUND(E751*J751,2)</f>
        <v>0</v>
      </c>
      <c r="L751" s="230">
        <v>15</v>
      </c>
      <c r="M751" s="230">
        <f>G751*(1+L751/100)</f>
        <v>0</v>
      </c>
      <c r="N751" s="230">
        <v>0</v>
      </c>
      <c r="O751" s="230">
        <f>ROUND(E751*N751,2)</f>
        <v>0</v>
      </c>
      <c r="P751" s="230">
        <v>0</v>
      </c>
      <c r="Q751" s="230">
        <f>ROUND(E751*P751,2)</f>
        <v>0</v>
      </c>
      <c r="R751" s="230"/>
      <c r="S751" s="230" t="s">
        <v>201</v>
      </c>
      <c r="T751" s="230" t="s">
        <v>196</v>
      </c>
      <c r="U751" s="230">
        <v>0</v>
      </c>
      <c r="V751" s="230">
        <f>ROUND(E751*U751,2)</f>
        <v>0</v>
      </c>
      <c r="W751" s="230"/>
      <c r="X751" s="230" t="s">
        <v>211</v>
      </c>
      <c r="Y751" s="210"/>
      <c r="Z751" s="210"/>
      <c r="AA751" s="210"/>
      <c r="AB751" s="210"/>
      <c r="AC751" s="210"/>
      <c r="AD751" s="210"/>
      <c r="AE751" s="210"/>
      <c r="AF751" s="210"/>
      <c r="AG751" s="210" t="s">
        <v>304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x14ac:dyDescent="0.2">
      <c r="A752" s="237" t="s">
        <v>190</v>
      </c>
      <c r="B752" s="238" t="s">
        <v>148</v>
      </c>
      <c r="C752" s="261" t="s">
        <v>149</v>
      </c>
      <c r="D752" s="239"/>
      <c r="E752" s="240"/>
      <c r="F752" s="241"/>
      <c r="G752" s="242">
        <f>SUMIF(AG753:AG754,"&lt;&gt;NOR",G753:G754)</f>
        <v>0</v>
      </c>
      <c r="H752" s="236"/>
      <c r="I752" s="236">
        <f>SUM(I753:I754)</f>
        <v>0</v>
      </c>
      <c r="J752" s="236"/>
      <c r="K752" s="236">
        <f>SUM(K753:K754)</f>
        <v>0</v>
      </c>
      <c r="L752" s="236"/>
      <c r="M752" s="236">
        <f>SUM(M753:M754)</f>
        <v>0</v>
      </c>
      <c r="N752" s="236"/>
      <c r="O752" s="236">
        <f>SUM(O753:O754)</f>
        <v>0.02</v>
      </c>
      <c r="P752" s="236"/>
      <c r="Q752" s="236">
        <f>SUM(Q753:Q754)</f>
        <v>0</v>
      </c>
      <c r="R752" s="236"/>
      <c r="S752" s="236"/>
      <c r="T752" s="236"/>
      <c r="U752" s="236"/>
      <c r="V752" s="236">
        <f>SUM(V753:V754)</f>
        <v>0</v>
      </c>
      <c r="W752" s="236"/>
      <c r="X752" s="236"/>
      <c r="AG752" t="s">
        <v>191</v>
      </c>
    </row>
    <row r="753" spans="1:60" outlineLevel="1" x14ac:dyDescent="0.2">
      <c r="A753" s="247">
        <v>317</v>
      </c>
      <c r="B753" s="248" t="s">
        <v>1219</v>
      </c>
      <c r="C753" s="263" t="s">
        <v>1220</v>
      </c>
      <c r="D753" s="249" t="s">
        <v>317</v>
      </c>
      <c r="E753" s="250">
        <v>107.932</v>
      </c>
      <c r="F753" s="251"/>
      <c r="G753" s="252">
        <f>ROUND(E753*F753,2)</f>
        <v>0</v>
      </c>
      <c r="H753" s="231"/>
      <c r="I753" s="230">
        <f>ROUND(E753*H753,2)</f>
        <v>0</v>
      </c>
      <c r="J753" s="231"/>
      <c r="K753" s="230">
        <f>ROUND(E753*J753,2)</f>
        <v>0</v>
      </c>
      <c r="L753" s="230">
        <v>15</v>
      </c>
      <c r="M753" s="230">
        <f>G753*(1+L753/100)</f>
        <v>0</v>
      </c>
      <c r="N753" s="230">
        <v>2.2000000000000001E-4</v>
      </c>
      <c r="O753" s="230">
        <f>ROUND(E753*N753,2)</f>
        <v>0.02</v>
      </c>
      <c r="P753" s="230">
        <v>0</v>
      </c>
      <c r="Q753" s="230">
        <f>ROUND(E753*P753,2)</f>
        <v>0</v>
      </c>
      <c r="R753" s="230" t="s">
        <v>840</v>
      </c>
      <c r="S753" s="230" t="s">
        <v>621</v>
      </c>
      <c r="T753" s="230" t="s">
        <v>621</v>
      </c>
      <c r="U753" s="230">
        <v>0</v>
      </c>
      <c r="V753" s="230">
        <f>ROUND(E753*U753,2)</f>
        <v>0</v>
      </c>
      <c r="W753" s="230"/>
      <c r="X753" s="230" t="s">
        <v>318</v>
      </c>
      <c r="Y753" s="210"/>
      <c r="Z753" s="210"/>
      <c r="AA753" s="210"/>
      <c r="AB753" s="210"/>
      <c r="AC753" s="210"/>
      <c r="AD753" s="210"/>
      <c r="AE753" s="210"/>
      <c r="AF753" s="210"/>
      <c r="AG753" s="210" t="s">
        <v>814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27"/>
      <c r="B754" s="228"/>
      <c r="C754" s="264" t="s">
        <v>1221</v>
      </c>
      <c r="D754" s="232"/>
      <c r="E754" s="233">
        <v>107.93</v>
      </c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214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x14ac:dyDescent="0.2">
      <c r="A755" s="237" t="s">
        <v>190</v>
      </c>
      <c r="B755" s="238" t="s">
        <v>146</v>
      </c>
      <c r="C755" s="261" t="s">
        <v>147</v>
      </c>
      <c r="D755" s="239"/>
      <c r="E755" s="240"/>
      <c r="F755" s="241"/>
      <c r="G755" s="242">
        <f>SUMIF(AG756:AG759,"&lt;&gt;NOR",G756:G759)</f>
        <v>0</v>
      </c>
      <c r="H755" s="236"/>
      <c r="I755" s="236">
        <f>SUM(I756:I759)</f>
        <v>0</v>
      </c>
      <c r="J755" s="236"/>
      <c r="K755" s="236">
        <f>SUM(K756:K759)</f>
        <v>0</v>
      </c>
      <c r="L755" s="236"/>
      <c r="M755" s="236">
        <f>SUM(M756:M759)</f>
        <v>0</v>
      </c>
      <c r="N755" s="236"/>
      <c r="O755" s="236">
        <f>SUM(O756:O759)</f>
        <v>0.14000000000000001</v>
      </c>
      <c r="P755" s="236"/>
      <c r="Q755" s="236">
        <f>SUM(Q756:Q759)</f>
        <v>0</v>
      </c>
      <c r="R755" s="236"/>
      <c r="S755" s="236"/>
      <c r="T755" s="236"/>
      <c r="U755" s="236"/>
      <c r="V755" s="236">
        <f>SUM(V756:V759)</f>
        <v>8.2799999999999994</v>
      </c>
      <c r="W755" s="236"/>
      <c r="X755" s="236"/>
      <c r="AG755" t="s">
        <v>191</v>
      </c>
    </row>
    <row r="756" spans="1:60" outlineLevel="1" x14ac:dyDescent="0.2">
      <c r="A756" s="247">
        <v>318</v>
      </c>
      <c r="B756" s="248" t="s">
        <v>1222</v>
      </c>
      <c r="C756" s="263" t="s">
        <v>1223</v>
      </c>
      <c r="D756" s="249" t="s">
        <v>264</v>
      </c>
      <c r="E756" s="250">
        <v>13.2</v>
      </c>
      <c r="F756" s="251"/>
      <c r="G756" s="252">
        <f>ROUND(E756*F756,2)</f>
        <v>0</v>
      </c>
      <c r="H756" s="231"/>
      <c r="I756" s="230">
        <f>ROUND(E756*H756,2)</f>
        <v>0</v>
      </c>
      <c r="J756" s="231"/>
      <c r="K756" s="230">
        <f>ROUND(E756*J756,2)</f>
        <v>0</v>
      </c>
      <c r="L756" s="230">
        <v>15</v>
      </c>
      <c r="M756" s="230">
        <f>G756*(1+L756/100)</f>
        <v>0</v>
      </c>
      <c r="N756" s="230">
        <v>1.0710000000000001E-2</v>
      </c>
      <c r="O756" s="230">
        <f>ROUND(E756*N756,2)</f>
        <v>0.14000000000000001</v>
      </c>
      <c r="P756" s="230">
        <v>0</v>
      </c>
      <c r="Q756" s="230">
        <f>ROUND(E756*P756,2)</f>
        <v>0</v>
      </c>
      <c r="R756" s="230"/>
      <c r="S756" s="230" t="s">
        <v>201</v>
      </c>
      <c r="T756" s="230" t="s">
        <v>196</v>
      </c>
      <c r="U756" s="230">
        <v>0.627</v>
      </c>
      <c r="V756" s="230">
        <f>ROUND(E756*U756,2)</f>
        <v>8.2799999999999994</v>
      </c>
      <c r="W756" s="230"/>
      <c r="X756" s="230" t="s">
        <v>211</v>
      </c>
      <c r="Y756" s="210"/>
      <c r="Z756" s="210"/>
      <c r="AA756" s="210"/>
      <c r="AB756" s="210"/>
      <c r="AC756" s="210"/>
      <c r="AD756" s="210"/>
      <c r="AE756" s="210"/>
      <c r="AF756" s="210"/>
      <c r="AG756" s="210" t="s">
        <v>304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27"/>
      <c r="B757" s="228"/>
      <c r="C757" s="264" t="s">
        <v>1224</v>
      </c>
      <c r="D757" s="232"/>
      <c r="E757" s="233">
        <v>4.5999999999999996</v>
      </c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214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27"/>
      <c r="B758" s="228"/>
      <c r="C758" s="264" t="s">
        <v>1225</v>
      </c>
      <c r="D758" s="232"/>
      <c r="E758" s="233">
        <v>8.6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214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27">
        <v>319</v>
      </c>
      <c r="B759" s="228" t="s">
        <v>1226</v>
      </c>
      <c r="C759" s="266" t="s">
        <v>1227</v>
      </c>
      <c r="D759" s="229" t="s">
        <v>0</v>
      </c>
      <c r="E759" s="259"/>
      <c r="F759" s="231"/>
      <c r="G759" s="230">
        <f>ROUND(E759*F759,2)</f>
        <v>0</v>
      </c>
      <c r="H759" s="231"/>
      <c r="I759" s="230">
        <f>ROUND(E759*H759,2)</f>
        <v>0</v>
      </c>
      <c r="J759" s="231"/>
      <c r="K759" s="230">
        <f>ROUND(E759*J759,2)</f>
        <v>0</v>
      </c>
      <c r="L759" s="230">
        <v>15</v>
      </c>
      <c r="M759" s="230">
        <f>G759*(1+L759/100)</f>
        <v>0</v>
      </c>
      <c r="N759" s="230">
        <v>0</v>
      </c>
      <c r="O759" s="230">
        <f>ROUND(E759*N759,2)</f>
        <v>0</v>
      </c>
      <c r="P759" s="230">
        <v>0</v>
      </c>
      <c r="Q759" s="230">
        <f>ROUND(E759*P759,2)</f>
        <v>0</v>
      </c>
      <c r="R759" s="230"/>
      <c r="S759" s="230" t="s">
        <v>195</v>
      </c>
      <c r="T759" s="230" t="s">
        <v>248</v>
      </c>
      <c r="U759" s="230">
        <v>0</v>
      </c>
      <c r="V759" s="230">
        <f>ROUND(E759*U759,2)</f>
        <v>0</v>
      </c>
      <c r="W759" s="230"/>
      <c r="X759" s="230" t="s">
        <v>743</v>
      </c>
      <c r="Y759" s="210"/>
      <c r="Z759" s="210"/>
      <c r="AA759" s="210"/>
      <c r="AB759" s="210"/>
      <c r="AC759" s="210"/>
      <c r="AD759" s="210"/>
      <c r="AE759" s="210"/>
      <c r="AF759" s="210"/>
      <c r="AG759" s="210" t="s">
        <v>744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x14ac:dyDescent="0.2">
      <c r="A760" s="213" t="s">
        <v>190</v>
      </c>
      <c r="B760" s="214" t="s">
        <v>148</v>
      </c>
      <c r="C760" s="267" t="s">
        <v>149</v>
      </c>
      <c r="D760" s="243"/>
      <c r="E760" s="244"/>
      <c r="F760" s="245"/>
      <c r="G760" s="246">
        <f>SUMIF(AG761:AG761,"&lt;&gt;NOR",G761:G761)</f>
        <v>0</v>
      </c>
      <c r="H760" s="236"/>
      <c r="I760" s="236">
        <f>SUM(I761:I761)</f>
        <v>0</v>
      </c>
      <c r="J760" s="236"/>
      <c r="K760" s="236">
        <f>SUM(K761:K761)</f>
        <v>0</v>
      </c>
      <c r="L760" s="236"/>
      <c r="M760" s="236">
        <f>SUM(M761:M761)</f>
        <v>0</v>
      </c>
      <c r="N760" s="236"/>
      <c r="O760" s="236">
        <f>SUM(O761:O761)</f>
        <v>0</v>
      </c>
      <c r="P760" s="236"/>
      <c r="Q760" s="236">
        <f>SUM(Q761:Q761)</f>
        <v>0</v>
      </c>
      <c r="R760" s="236"/>
      <c r="S760" s="236"/>
      <c r="T760" s="236"/>
      <c r="U760" s="236"/>
      <c r="V760" s="236">
        <f>SUM(V761:V761)</f>
        <v>0</v>
      </c>
      <c r="W760" s="236"/>
      <c r="X760" s="236"/>
      <c r="AG760" t="s">
        <v>191</v>
      </c>
    </row>
    <row r="761" spans="1:60" outlineLevel="1" x14ac:dyDescent="0.2">
      <c r="A761" s="227">
        <v>320</v>
      </c>
      <c r="B761" s="228" t="s">
        <v>1228</v>
      </c>
      <c r="C761" s="266" t="s">
        <v>1229</v>
      </c>
      <c r="D761" s="229" t="s">
        <v>0</v>
      </c>
      <c r="E761" s="259"/>
      <c r="F761" s="231"/>
      <c r="G761" s="230">
        <f>ROUND(E761*F761,2)</f>
        <v>0</v>
      </c>
      <c r="H761" s="231"/>
      <c r="I761" s="230">
        <f>ROUND(E761*H761,2)</f>
        <v>0</v>
      </c>
      <c r="J761" s="231"/>
      <c r="K761" s="230">
        <f>ROUND(E761*J761,2)</f>
        <v>0</v>
      </c>
      <c r="L761" s="230">
        <v>15</v>
      </c>
      <c r="M761" s="230">
        <f>G761*(1+L761/100)</f>
        <v>0</v>
      </c>
      <c r="N761" s="230">
        <v>0</v>
      </c>
      <c r="O761" s="230">
        <f>ROUND(E761*N761,2)</f>
        <v>0</v>
      </c>
      <c r="P761" s="230">
        <v>0</v>
      </c>
      <c r="Q761" s="230">
        <f>ROUND(E761*P761,2)</f>
        <v>0</v>
      </c>
      <c r="R761" s="230"/>
      <c r="S761" s="230" t="s">
        <v>195</v>
      </c>
      <c r="T761" s="230" t="s">
        <v>248</v>
      </c>
      <c r="U761" s="230">
        <v>0</v>
      </c>
      <c r="V761" s="230">
        <f>ROUND(E761*U761,2)</f>
        <v>0</v>
      </c>
      <c r="W761" s="230"/>
      <c r="X761" s="230" t="s">
        <v>743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744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x14ac:dyDescent="0.2">
      <c r="A762" s="237" t="s">
        <v>190</v>
      </c>
      <c r="B762" s="238" t="s">
        <v>150</v>
      </c>
      <c r="C762" s="261" t="s">
        <v>151</v>
      </c>
      <c r="D762" s="239"/>
      <c r="E762" s="240"/>
      <c r="F762" s="241"/>
      <c r="G762" s="242">
        <f>SUMIF(AG763:AG763,"&lt;&gt;NOR",G763:G763)</f>
        <v>0</v>
      </c>
      <c r="H762" s="236"/>
      <c r="I762" s="236">
        <f>SUM(I763:I763)</f>
        <v>0</v>
      </c>
      <c r="J762" s="236"/>
      <c r="K762" s="236">
        <f>SUM(K763:K763)</f>
        <v>0</v>
      </c>
      <c r="L762" s="236"/>
      <c r="M762" s="236">
        <f>SUM(M763:M763)</f>
        <v>0</v>
      </c>
      <c r="N762" s="236"/>
      <c r="O762" s="236">
        <f>SUM(O763:O763)</f>
        <v>0.06</v>
      </c>
      <c r="P762" s="236"/>
      <c r="Q762" s="236">
        <f>SUM(Q763:Q763)</f>
        <v>0</v>
      </c>
      <c r="R762" s="236"/>
      <c r="S762" s="236"/>
      <c r="T762" s="236"/>
      <c r="U762" s="236"/>
      <c r="V762" s="236">
        <f>SUM(V763:V763)</f>
        <v>55.7</v>
      </c>
      <c r="W762" s="236"/>
      <c r="X762" s="236"/>
      <c r="AG762" t="s">
        <v>191</v>
      </c>
    </row>
    <row r="763" spans="1:60" outlineLevel="1" x14ac:dyDescent="0.2">
      <c r="A763" s="253">
        <v>321</v>
      </c>
      <c r="B763" s="254" t="s">
        <v>1230</v>
      </c>
      <c r="C763" s="262" t="s">
        <v>1231</v>
      </c>
      <c r="D763" s="255" t="s">
        <v>264</v>
      </c>
      <c r="E763" s="256">
        <v>146.96</v>
      </c>
      <c r="F763" s="257"/>
      <c r="G763" s="258">
        <f>ROUND(E763*F763,2)</f>
        <v>0</v>
      </c>
      <c r="H763" s="231"/>
      <c r="I763" s="230">
        <f>ROUND(E763*H763,2)</f>
        <v>0</v>
      </c>
      <c r="J763" s="231"/>
      <c r="K763" s="230">
        <f>ROUND(E763*J763,2)</f>
        <v>0</v>
      </c>
      <c r="L763" s="230">
        <v>15</v>
      </c>
      <c r="M763" s="230">
        <f>G763*(1+L763/100)</f>
        <v>0</v>
      </c>
      <c r="N763" s="230">
        <v>4.2000000000000002E-4</v>
      </c>
      <c r="O763" s="230">
        <f>ROUND(E763*N763,2)</f>
        <v>0.06</v>
      </c>
      <c r="P763" s="230">
        <v>0</v>
      </c>
      <c r="Q763" s="230">
        <f>ROUND(E763*P763,2)</f>
        <v>0</v>
      </c>
      <c r="R763" s="230"/>
      <c r="S763" s="230" t="s">
        <v>195</v>
      </c>
      <c r="T763" s="230" t="s">
        <v>195</v>
      </c>
      <c r="U763" s="230">
        <v>0.379</v>
      </c>
      <c r="V763" s="230">
        <f>ROUND(E763*U763,2)</f>
        <v>55.7</v>
      </c>
      <c r="W763" s="230"/>
      <c r="X763" s="230" t="s">
        <v>211</v>
      </c>
      <c r="Y763" s="210"/>
      <c r="Z763" s="210"/>
      <c r="AA763" s="210"/>
      <c r="AB763" s="210"/>
      <c r="AC763" s="210"/>
      <c r="AD763" s="210"/>
      <c r="AE763" s="210"/>
      <c r="AF763" s="210"/>
      <c r="AG763" s="210" t="s">
        <v>756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x14ac:dyDescent="0.2">
      <c r="A764" s="237" t="s">
        <v>190</v>
      </c>
      <c r="B764" s="238" t="s">
        <v>152</v>
      </c>
      <c r="C764" s="261" t="s">
        <v>153</v>
      </c>
      <c r="D764" s="239"/>
      <c r="E764" s="240"/>
      <c r="F764" s="241"/>
      <c r="G764" s="242">
        <f>SUMIF(AG765:AG769,"&lt;&gt;NOR",G765:G769)</f>
        <v>0</v>
      </c>
      <c r="H764" s="236"/>
      <c r="I764" s="236">
        <f>SUM(I765:I769)</f>
        <v>0</v>
      </c>
      <c r="J764" s="236"/>
      <c r="K764" s="236">
        <f>SUM(K765:K769)</f>
        <v>0</v>
      </c>
      <c r="L764" s="236"/>
      <c r="M764" s="236">
        <f>SUM(M765:M769)</f>
        <v>0</v>
      </c>
      <c r="N764" s="236"/>
      <c r="O764" s="236">
        <f>SUM(O765:O769)</f>
        <v>0.69</v>
      </c>
      <c r="P764" s="236"/>
      <c r="Q764" s="236">
        <f>SUM(Q765:Q769)</f>
        <v>0</v>
      </c>
      <c r="R764" s="236"/>
      <c r="S764" s="236"/>
      <c r="T764" s="236"/>
      <c r="U764" s="236"/>
      <c r="V764" s="236">
        <f>SUM(V765:V769)</f>
        <v>192.36</v>
      </c>
      <c r="W764" s="236"/>
      <c r="X764" s="236"/>
      <c r="AG764" t="s">
        <v>191</v>
      </c>
    </row>
    <row r="765" spans="1:60" outlineLevel="1" x14ac:dyDescent="0.2">
      <c r="A765" s="253">
        <v>322</v>
      </c>
      <c r="B765" s="254" t="s">
        <v>1232</v>
      </c>
      <c r="C765" s="262" t="s">
        <v>1233</v>
      </c>
      <c r="D765" s="255" t="s">
        <v>264</v>
      </c>
      <c r="E765" s="256">
        <v>494.6</v>
      </c>
      <c r="F765" s="257"/>
      <c r="G765" s="258">
        <f>ROUND(E765*F765,2)</f>
        <v>0</v>
      </c>
      <c r="H765" s="231"/>
      <c r="I765" s="230">
        <f>ROUND(E765*H765,2)</f>
        <v>0</v>
      </c>
      <c r="J765" s="231"/>
      <c r="K765" s="230">
        <f>ROUND(E765*J765,2)</f>
        <v>0</v>
      </c>
      <c r="L765" s="230">
        <v>15</v>
      </c>
      <c r="M765" s="230">
        <f>G765*(1+L765/100)</f>
        <v>0</v>
      </c>
      <c r="N765" s="230">
        <v>3.2000000000000003E-4</v>
      </c>
      <c r="O765" s="230">
        <f>ROUND(E765*N765,2)</f>
        <v>0.16</v>
      </c>
      <c r="P765" s="230">
        <v>0</v>
      </c>
      <c r="Q765" s="230">
        <f>ROUND(E765*P765,2)</f>
        <v>0</v>
      </c>
      <c r="R765" s="230"/>
      <c r="S765" s="230" t="s">
        <v>195</v>
      </c>
      <c r="T765" s="230" t="s">
        <v>195</v>
      </c>
      <c r="U765" s="230">
        <v>0.10191</v>
      </c>
      <c r="V765" s="230">
        <f>ROUND(E765*U765,2)</f>
        <v>50.4</v>
      </c>
      <c r="W765" s="230"/>
      <c r="X765" s="230" t="s">
        <v>211</v>
      </c>
      <c r="Y765" s="210"/>
      <c r="Z765" s="210"/>
      <c r="AA765" s="210"/>
      <c r="AB765" s="210"/>
      <c r="AC765" s="210"/>
      <c r="AD765" s="210"/>
      <c r="AE765" s="210"/>
      <c r="AF765" s="210"/>
      <c r="AG765" s="210" t="s">
        <v>756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">
      <c r="A766" s="247">
        <v>323</v>
      </c>
      <c r="B766" s="248" t="s">
        <v>1234</v>
      </c>
      <c r="C766" s="263" t="s">
        <v>1235</v>
      </c>
      <c r="D766" s="249" t="s">
        <v>264</v>
      </c>
      <c r="E766" s="250">
        <v>936.82</v>
      </c>
      <c r="F766" s="251"/>
      <c r="G766" s="252">
        <f>ROUND(E766*F766,2)</f>
        <v>0</v>
      </c>
      <c r="H766" s="231"/>
      <c r="I766" s="230">
        <f>ROUND(E766*H766,2)</f>
        <v>0</v>
      </c>
      <c r="J766" s="231"/>
      <c r="K766" s="230">
        <f>ROUND(E766*J766,2)</f>
        <v>0</v>
      </c>
      <c r="L766" s="230">
        <v>15</v>
      </c>
      <c r="M766" s="230">
        <f>G766*(1+L766/100)</f>
        <v>0</v>
      </c>
      <c r="N766" s="230">
        <v>4.6000000000000001E-4</v>
      </c>
      <c r="O766" s="230">
        <f>ROUND(E766*N766,2)</f>
        <v>0.43</v>
      </c>
      <c r="P766" s="230">
        <v>0</v>
      </c>
      <c r="Q766" s="230">
        <f>ROUND(E766*P766,2)</f>
        <v>0</v>
      </c>
      <c r="R766" s="230"/>
      <c r="S766" s="230" t="s">
        <v>195</v>
      </c>
      <c r="T766" s="230" t="s">
        <v>195</v>
      </c>
      <c r="U766" s="230">
        <v>0.10191</v>
      </c>
      <c r="V766" s="230">
        <f>ROUND(E766*U766,2)</f>
        <v>95.47</v>
      </c>
      <c r="W766" s="230"/>
      <c r="X766" s="230" t="s">
        <v>211</v>
      </c>
      <c r="Y766" s="210"/>
      <c r="Z766" s="210"/>
      <c r="AA766" s="210"/>
      <c r="AB766" s="210"/>
      <c r="AC766" s="210"/>
      <c r="AD766" s="210"/>
      <c r="AE766" s="210"/>
      <c r="AF766" s="210"/>
      <c r="AG766" s="210" t="s">
        <v>756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27"/>
      <c r="B767" s="228"/>
      <c r="C767" s="264" t="s">
        <v>1236</v>
      </c>
      <c r="D767" s="232"/>
      <c r="E767" s="233">
        <v>936.82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214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47">
        <v>324</v>
      </c>
      <c r="B768" s="248" t="s">
        <v>1237</v>
      </c>
      <c r="C768" s="263" t="s">
        <v>1238</v>
      </c>
      <c r="D768" s="249" t="s">
        <v>264</v>
      </c>
      <c r="E768" s="250">
        <v>1431.42</v>
      </c>
      <c r="F768" s="251"/>
      <c r="G768" s="252">
        <f>ROUND(E768*F768,2)</f>
        <v>0</v>
      </c>
      <c r="H768" s="231"/>
      <c r="I768" s="230">
        <f>ROUND(E768*H768,2)</f>
        <v>0</v>
      </c>
      <c r="J768" s="231"/>
      <c r="K768" s="230">
        <f>ROUND(E768*J768,2)</f>
        <v>0</v>
      </c>
      <c r="L768" s="230">
        <v>15</v>
      </c>
      <c r="M768" s="230">
        <f>G768*(1+L768/100)</f>
        <v>0</v>
      </c>
      <c r="N768" s="230">
        <v>6.9999999999999994E-5</v>
      </c>
      <c r="O768" s="230">
        <f>ROUND(E768*N768,2)</f>
        <v>0.1</v>
      </c>
      <c r="P768" s="230">
        <v>0</v>
      </c>
      <c r="Q768" s="230">
        <f>ROUND(E768*P768,2)</f>
        <v>0</v>
      </c>
      <c r="R768" s="230"/>
      <c r="S768" s="230" t="s">
        <v>195</v>
      </c>
      <c r="T768" s="230" t="s">
        <v>195</v>
      </c>
      <c r="U768" s="230">
        <v>3.2480000000000002E-2</v>
      </c>
      <c r="V768" s="230">
        <f>ROUND(E768*U768,2)</f>
        <v>46.49</v>
      </c>
      <c r="W768" s="230"/>
      <c r="X768" s="230" t="s">
        <v>211</v>
      </c>
      <c r="Y768" s="210"/>
      <c r="Z768" s="210"/>
      <c r="AA768" s="210"/>
      <c r="AB768" s="210"/>
      <c r="AC768" s="210"/>
      <c r="AD768" s="210"/>
      <c r="AE768" s="210"/>
      <c r="AF768" s="210"/>
      <c r="AG768" s="210" t="s">
        <v>756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27"/>
      <c r="B769" s="228"/>
      <c r="C769" s="264" t="s">
        <v>1239</v>
      </c>
      <c r="D769" s="232"/>
      <c r="E769" s="233">
        <v>1431.42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214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25.5" x14ac:dyDescent="0.2">
      <c r="A770" s="237" t="s">
        <v>190</v>
      </c>
      <c r="B770" s="238" t="s">
        <v>158</v>
      </c>
      <c r="C770" s="261" t="s">
        <v>159</v>
      </c>
      <c r="D770" s="239"/>
      <c r="E770" s="240"/>
      <c r="F770" s="241"/>
      <c r="G770" s="242">
        <f>SUMIF(AG771:AG771,"&lt;&gt;NOR",G771:G771)</f>
        <v>0</v>
      </c>
      <c r="H770" s="236"/>
      <c r="I770" s="236">
        <f>SUM(I771:I771)</f>
        <v>0</v>
      </c>
      <c r="J770" s="236"/>
      <c r="K770" s="236">
        <f>SUM(K771:K771)</f>
        <v>0</v>
      </c>
      <c r="L770" s="236"/>
      <c r="M770" s="236">
        <f>SUM(M771:M771)</f>
        <v>0</v>
      </c>
      <c r="N770" s="236"/>
      <c r="O770" s="236">
        <f>SUM(O771:O771)</f>
        <v>0</v>
      </c>
      <c r="P770" s="236"/>
      <c r="Q770" s="236">
        <f>SUM(Q771:Q771)</f>
        <v>0</v>
      </c>
      <c r="R770" s="236"/>
      <c r="S770" s="236"/>
      <c r="T770" s="236"/>
      <c r="U770" s="236"/>
      <c r="V770" s="236">
        <f>SUM(V771:V771)</f>
        <v>0</v>
      </c>
      <c r="W770" s="236"/>
      <c r="X770" s="236"/>
      <c r="AG770" t="s">
        <v>191</v>
      </c>
    </row>
    <row r="771" spans="1:60" outlineLevel="1" x14ac:dyDescent="0.2">
      <c r="A771" s="253">
        <v>325</v>
      </c>
      <c r="B771" s="254" t="s">
        <v>158</v>
      </c>
      <c r="C771" s="262" t="s">
        <v>1240</v>
      </c>
      <c r="D771" s="255" t="s">
        <v>314</v>
      </c>
      <c r="E771" s="256">
        <v>1</v>
      </c>
      <c r="F771" s="257"/>
      <c r="G771" s="258">
        <f>ROUND(E771*F771,2)</f>
        <v>0</v>
      </c>
      <c r="H771" s="231"/>
      <c r="I771" s="230">
        <f>ROUND(E771*H771,2)</f>
        <v>0</v>
      </c>
      <c r="J771" s="231"/>
      <c r="K771" s="230">
        <f>ROUND(E771*J771,2)</f>
        <v>0</v>
      </c>
      <c r="L771" s="230">
        <v>15</v>
      </c>
      <c r="M771" s="230">
        <f>G771*(1+L771/100)</f>
        <v>0</v>
      </c>
      <c r="N771" s="230">
        <v>0</v>
      </c>
      <c r="O771" s="230">
        <f>ROUND(E771*N771,2)</f>
        <v>0</v>
      </c>
      <c r="P771" s="230">
        <v>0</v>
      </c>
      <c r="Q771" s="230">
        <f>ROUND(E771*P771,2)</f>
        <v>0</v>
      </c>
      <c r="R771" s="230"/>
      <c r="S771" s="230" t="s">
        <v>201</v>
      </c>
      <c r="T771" s="230" t="s">
        <v>196</v>
      </c>
      <c r="U771" s="230">
        <v>0</v>
      </c>
      <c r="V771" s="230">
        <f>ROUND(E771*U771,2)</f>
        <v>0</v>
      </c>
      <c r="W771" s="230"/>
      <c r="X771" s="230" t="s">
        <v>211</v>
      </c>
      <c r="Y771" s="210"/>
      <c r="Z771" s="210"/>
      <c r="AA771" s="210"/>
      <c r="AB771" s="210"/>
      <c r="AC771" s="210"/>
      <c r="AD771" s="210"/>
      <c r="AE771" s="210"/>
      <c r="AF771" s="210"/>
      <c r="AG771" s="210" t="s">
        <v>1241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x14ac:dyDescent="0.2">
      <c r="A772" s="237" t="s">
        <v>190</v>
      </c>
      <c r="B772" s="238" t="s">
        <v>156</v>
      </c>
      <c r="C772" s="261" t="s">
        <v>157</v>
      </c>
      <c r="D772" s="239"/>
      <c r="E772" s="240"/>
      <c r="F772" s="241"/>
      <c r="G772" s="242">
        <f>SUMIF(AG773:AG773,"&lt;&gt;NOR",G773:G773)</f>
        <v>0</v>
      </c>
      <c r="H772" s="236"/>
      <c r="I772" s="236">
        <f>SUM(I773:I773)</f>
        <v>0</v>
      </c>
      <c r="J772" s="236"/>
      <c r="K772" s="236">
        <f>SUM(K773:K773)</f>
        <v>0</v>
      </c>
      <c r="L772" s="236"/>
      <c r="M772" s="236">
        <f>SUM(M773:M773)</f>
        <v>0</v>
      </c>
      <c r="N772" s="236"/>
      <c r="O772" s="236">
        <f>SUM(O773:O773)</f>
        <v>0</v>
      </c>
      <c r="P772" s="236"/>
      <c r="Q772" s="236">
        <f>SUM(Q773:Q773)</f>
        <v>0</v>
      </c>
      <c r="R772" s="236"/>
      <c r="S772" s="236"/>
      <c r="T772" s="236"/>
      <c r="U772" s="236"/>
      <c r="V772" s="236">
        <f>SUM(V773:V773)</f>
        <v>0</v>
      </c>
      <c r="W772" s="236"/>
      <c r="X772" s="236"/>
      <c r="AG772" t="s">
        <v>191</v>
      </c>
    </row>
    <row r="773" spans="1:60" ht="22.5" outlineLevel="1" x14ac:dyDescent="0.2">
      <c r="A773" s="247">
        <v>326</v>
      </c>
      <c r="B773" s="248" t="s">
        <v>1242</v>
      </c>
      <c r="C773" s="263" t="s">
        <v>1243</v>
      </c>
      <c r="D773" s="249" t="s">
        <v>314</v>
      </c>
      <c r="E773" s="250">
        <v>2</v>
      </c>
      <c r="F773" s="251"/>
      <c r="G773" s="252">
        <f>ROUND(E773*F773,2)</f>
        <v>0</v>
      </c>
      <c r="H773" s="231"/>
      <c r="I773" s="230">
        <f>ROUND(E773*H773,2)</f>
        <v>0</v>
      </c>
      <c r="J773" s="231"/>
      <c r="K773" s="230">
        <f>ROUND(E773*J773,2)</f>
        <v>0</v>
      </c>
      <c r="L773" s="230">
        <v>15</v>
      </c>
      <c r="M773" s="230">
        <f>G773*(1+L773/100)</f>
        <v>0</v>
      </c>
      <c r="N773" s="230">
        <v>0</v>
      </c>
      <c r="O773" s="230">
        <f>ROUND(E773*N773,2)</f>
        <v>0</v>
      </c>
      <c r="P773" s="230">
        <v>0</v>
      </c>
      <c r="Q773" s="230">
        <f>ROUND(E773*P773,2)</f>
        <v>0</v>
      </c>
      <c r="R773" s="230"/>
      <c r="S773" s="230" t="s">
        <v>201</v>
      </c>
      <c r="T773" s="230" t="s">
        <v>196</v>
      </c>
      <c r="U773" s="230">
        <v>0</v>
      </c>
      <c r="V773" s="230">
        <f>ROUND(E773*U773,2)</f>
        <v>0</v>
      </c>
      <c r="W773" s="230"/>
      <c r="X773" s="230" t="s">
        <v>211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304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x14ac:dyDescent="0.2">
      <c r="A774" s="3"/>
      <c r="B774" s="4"/>
      <c r="C774" s="268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AE774">
        <v>15</v>
      </c>
      <c r="AF774">
        <v>21</v>
      </c>
      <c r="AG774" t="s">
        <v>177</v>
      </c>
    </row>
    <row r="775" spans="1:60" x14ac:dyDescent="0.2">
      <c r="A775" s="213"/>
      <c r="B775" s="214" t="s">
        <v>31</v>
      </c>
      <c r="C775" s="267"/>
      <c r="D775" s="215"/>
      <c r="E775" s="216"/>
      <c r="F775" s="216"/>
      <c r="G775" s="260">
        <f>G8+G11+G50+G85+G160+G225+G231+G290+G311+G314+G318+G361+G381+G388+G393+G396+G408+G423+G425+G448+G477+G498+G504+G518+G523+G530+G532+G534+G537+G540+G550+G640+G646+G651+G658+G678+G682+G691+G725+G743+G752+G755+G760+G762+G764+G770+G772</f>
        <v>0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AE775">
        <f>SUMIF(L7:L773,AE774,G7:G773)</f>
        <v>0</v>
      </c>
      <c r="AF775">
        <f>SUMIF(L7:L773,AF774,G7:G773)</f>
        <v>0</v>
      </c>
      <c r="AG775" t="s">
        <v>1244</v>
      </c>
    </row>
    <row r="776" spans="1:60" x14ac:dyDescent="0.2">
      <c r="A776" s="3"/>
      <c r="B776" s="4"/>
      <c r="C776" s="268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60" x14ac:dyDescent="0.2">
      <c r="A777" s="3"/>
      <c r="B777" s="4"/>
      <c r="C777" s="268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60" x14ac:dyDescent="0.2">
      <c r="A778" s="217" t="s">
        <v>1245</v>
      </c>
      <c r="B778" s="217"/>
      <c r="C778" s="269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60" x14ac:dyDescent="0.2">
      <c r="A779" s="218"/>
      <c r="B779" s="219"/>
      <c r="C779" s="270"/>
      <c r="D779" s="219"/>
      <c r="E779" s="219"/>
      <c r="F779" s="219"/>
      <c r="G779" s="22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AG779" t="s">
        <v>1246</v>
      </c>
    </row>
    <row r="780" spans="1:60" x14ac:dyDescent="0.2">
      <c r="A780" s="221"/>
      <c r="B780" s="222"/>
      <c r="C780" s="271"/>
      <c r="D780" s="222"/>
      <c r="E780" s="222"/>
      <c r="F780" s="222"/>
      <c r="G780" s="22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60" x14ac:dyDescent="0.2">
      <c r="A781" s="221"/>
      <c r="B781" s="222"/>
      <c r="C781" s="271"/>
      <c r="D781" s="222"/>
      <c r="E781" s="222"/>
      <c r="F781" s="222"/>
      <c r="G781" s="22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60" x14ac:dyDescent="0.2">
      <c r="A782" s="221"/>
      <c r="B782" s="222"/>
      <c r="C782" s="271"/>
      <c r="D782" s="222"/>
      <c r="E782" s="222"/>
      <c r="F782" s="222"/>
      <c r="G782" s="22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60" x14ac:dyDescent="0.2">
      <c r="A783" s="224"/>
      <c r="B783" s="225"/>
      <c r="C783" s="272"/>
      <c r="D783" s="225"/>
      <c r="E783" s="225"/>
      <c r="F783" s="225"/>
      <c r="G783" s="22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60" x14ac:dyDescent="0.2">
      <c r="A784" s="3"/>
      <c r="B784" s="4"/>
      <c r="C784" s="268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3:33" x14ac:dyDescent="0.2">
      <c r="C785" s="273"/>
      <c r="D785" s="10"/>
      <c r="AG785" t="s">
        <v>1247</v>
      </c>
    </row>
    <row r="786" spans="3:33" x14ac:dyDescent="0.2">
      <c r="D786" s="10"/>
    </row>
    <row r="787" spans="3:33" x14ac:dyDescent="0.2">
      <c r="D787" s="10"/>
    </row>
    <row r="788" spans="3:33" x14ac:dyDescent="0.2">
      <c r="D788" s="10"/>
    </row>
    <row r="789" spans="3:33" x14ac:dyDescent="0.2">
      <c r="D789" s="10"/>
    </row>
    <row r="790" spans="3:33" x14ac:dyDescent="0.2">
      <c r="D790" s="10"/>
    </row>
    <row r="791" spans="3:33" x14ac:dyDescent="0.2">
      <c r="D791" s="10"/>
    </row>
    <row r="792" spans="3:33" x14ac:dyDescent="0.2">
      <c r="D792" s="10"/>
    </row>
    <row r="793" spans="3:33" x14ac:dyDescent="0.2">
      <c r="D793" s="10"/>
    </row>
    <row r="794" spans="3:33" x14ac:dyDescent="0.2">
      <c r="D794" s="10"/>
    </row>
    <row r="795" spans="3:33" x14ac:dyDescent="0.2">
      <c r="D795" s="10"/>
    </row>
    <row r="796" spans="3:33" x14ac:dyDescent="0.2">
      <c r="D796" s="10"/>
    </row>
    <row r="797" spans="3:33" x14ac:dyDescent="0.2">
      <c r="D797" s="10"/>
    </row>
    <row r="798" spans="3:33" x14ac:dyDescent="0.2">
      <c r="D798" s="10"/>
    </row>
    <row r="799" spans="3:33" x14ac:dyDescent="0.2">
      <c r="D799" s="10"/>
    </row>
    <row r="800" spans="3:33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778:C778"/>
    <mergeCell ref="A779:G7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2457-0202-425E-A38E-5F197D2D0D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165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166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166</v>
      </c>
      <c r="AG3" t="s">
        <v>167</v>
      </c>
    </row>
    <row r="4" spans="1:60" ht="24.95" customHeight="1" x14ac:dyDescent="0.2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168</v>
      </c>
    </row>
    <row r="5" spans="1:60" x14ac:dyDescent="0.2">
      <c r="D5" s="10"/>
    </row>
    <row r="6" spans="1:60" ht="38.25" x14ac:dyDescent="0.2">
      <c r="A6" s="206" t="s">
        <v>169</v>
      </c>
      <c r="B6" s="208" t="s">
        <v>170</v>
      </c>
      <c r="C6" s="208" t="s">
        <v>171</v>
      </c>
      <c r="D6" s="207" t="s">
        <v>172</v>
      </c>
      <c r="E6" s="206" t="s">
        <v>173</v>
      </c>
      <c r="F6" s="205" t="s">
        <v>174</v>
      </c>
      <c r="G6" s="206" t="s">
        <v>31</v>
      </c>
      <c r="H6" s="209" t="s">
        <v>32</v>
      </c>
      <c r="I6" s="209" t="s">
        <v>175</v>
      </c>
      <c r="J6" s="209" t="s">
        <v>33</v>
      </c>
      <c r="K6" s="209" t="s">
        <v>176</v>
      </c>
      <c r="L6" s="209" t="s">
        <v>177</v>
      </c>
      <c r="M6" s="209" t="s">
        <v>178</v>
      </c>
      <c r="N6" s="209" t="s">
        <v>179</v>
      </c>
      <c r="O6" s="209" t="s">
        <v>180</v>
      </c>
      <c r="P6" s="209" t="s">
        <v>181</v>
      </c>
      <c r="Q6" s="209" t="s">
        <v>182</v>
      </c>
      <c r="R6" s="209" t="s">
        <v>183</v>
      </c>
      <c r="S6" s="209" t="s">
        <v>184</v>
      </c>
      <c r="T6" s="209" t="s">
        <v>185</v>
      </c>
      <c r="U6" s="209" t="s">
        <v>186</v>
      </c>
      <c r="V6" s="209" t="s">
        <v>187</v>
      </c>
      <c r="W6" s="209" t="s">
        <v>188</v>
      </c>
      <c r="X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190</v>
      </c>
      <c r="B8" s="238" t="s">
        <v>116</v>
      </c>
      <c r="C8" s="261" t="s">
        <v>117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6"/>
      <c r="O8" s="236">
        <f>SUM(O9:O12)</f>
        <v>0</v>
      </c>
      <c r="P8" s="236"/>
      <c r="Q8" s="236">
        <f>SUM(Q9:Q12)</f>
        <v>0</v>
      </c>
      <c r="R8" s="236"/>
      <c r="S8" s="236"/>
      <c r="T8" s="236"/>
      <c r="U8" s="236"/>
      <c r="V8" s="236">
        <f>SUM(V9:V12)</f>
        <v>0</v>
      </c>
      <c r="W8" s="236"/>
      <c r="X8" s="236"/>
      <c r="AG8" t="s">
        <v>191</v>
      </c>
    </row>
    <row r="9" spans="1:60" outlineLevel="1" x14ac:dyDescent="0.2">
      <c r="A9" s="253">
        <v>1</v>
      </c>
      <c r="B9" s="254" t="s">
        <v>1248</v>
      </c>
      <c r="C9" s="262" t="s">
        <v>1249</v>
      </c>
      <c r="D9" s="255" t="s">
        <v>314</v>
      </c>
      <c r="E9" s="256">
        <v>2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201</v>
      </c>
      <c r="T9" s="230" t="s">
        <v>196</v>
      </c>
      <c r="U9" s="230">
        <v>0</v>
      </c>
      <c r="V9" s="230">
        <f>ROUND(E9*U9,2)</f>
        <v>0</v>
      </c>
      <c r="W9" s="230"/>
      <c r="X9" s="230" t="s">
        <v>211</v>
      </c>
      <c r="Y9" s="210"/>
      <c r="Z9" s="210"/>
      <c r="AA9" s="210"/>
      <c r="AB9" s="210"/>
      <c r="AC9" s="210"/>
      <c r="AD9" s="210"/>
      <c r="AE9" s="210"/>
      <c r="AF9" s="210"/>
      <c r="AG9" s="210" t="s">
        <v>756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1250</v>
      </c>
      <c r="C10" s="262" t="s">
        <v>1251</v>
      </c>
      <c r="D10" s="255" t="s">
        <v>314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15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201</v>
      </c>
      <c r="T10" s="230" t="s">
        <v>196</v>
      </c>
      <c r="U10" s="230">
        <v>0</v>
      </c>
      <c r="V10" s="230">
        <f>ROUND(E10*U10,2)</f>
        <v>0</v>
      </c>
      <c r="W10" s="230"/>
      <c r="X10" s="230" t="s">
        <v>211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3">
        <v>3</v>
      </c>
      <c r="B11" s="254" t="s">
        <v>1252</v>
      </c>
      <c r="C11" s="262" t="s">
        <v>1253</v>
      </c>
      <c r="D11" s="255" t="s">
        <v>317</v>
      </c>
      <c r="E11" s="256">
        <v>46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15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201</v>
      </c>
      <c r="T11" s="230" t="s">
        <v>196</v>
      </c>
      <c r="U11" s="230">
        <v>0</v>
      </c>
      <c r="V11" s="230">
        <f>ROUND(E11*U11,2)</f>
        <v>0</v>
      </c>
      <c r="W11" s="230"/>
      <c r="X11" s="230" t="s">
        <v>211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3">
        <v>4</v>
      </c>
      <c r="B12" s="254" t="s">
        <v>1254</v>
      </c>
      <c r="C12" s="262" t="s">
        <v>1255</v>
      </c>
      <c r="D12" s="255" t="s">
        <v>1256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15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201</v>
      </c>
      <c r="T12" s="230" t="s">
        <v>196</v>
      </c>
      <c r="U12" s="230">
        <v>0</v>
      </c>
      <c r="V12" s="230">
        <f>ROUND(E12*U12,2)</f>
        <v>0</v>
      </c>
      <c r="W12" s="230"/>
      <c r="X12" s="230" t="s">
        <v>318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1257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7" t="s">
        <v>190</v>
      </c>
      <c r="B13" s="238" t="s">
        <v>118</v>
      </c>
      <c r="C13" s="261" t="s">
        <v>119</v>
      </c>
      <c r="D13" s="239"/>
      <c r="E13" s="240"/>
      <c r="F13" s="241"/>
      <c r="G13" s="242">
        <f>SUMIF(AG14:AG22,"&lt;&gt;NOR",G14:G22)</f>
        <v>0</v>
      </c>
      <c r="H13" s="236"/>
      <c r="I13" s="236">
        <f>SUM(I14:I22)</f>
        <v>0</v>
      </c>
      <c r="J13" s="236"/>
      <c r="K13" s="236">
        <f>SUM(K14:K22)</f>
        <v>0</v>
      </c>
      <c r="L13" s="236"/>
      <c r="M13" s="236">
        <f>SUM(M14:M22)</f>
        <v>0</v>
      </c>
      <c r="N13" s="236"/>
      <c r="O13" s="236">
        <f>SUM(O14:O22)</f>
        <v>0</v>
      </c>
      <c r="P13" s="236"/>
      <c r="Q13" s="236">
        <f>SUM(Q14:Q22)</f>
        <v>0</v>
      </c>
      <c r="R13" s="236"/>
      <c r="S13" s="236"/>
      <c r="T13" s="236"/>
      <c r="U13" s="236"/>
      <c r="V13" s="236">
        <f>SUM(V14:V22)</f>
        <v>0</v>
      </c>
      <c r="W13" s="236"/>
      <c r="X13" s="236"/>
      <c r="AG13" t="s">
        <v>191</v>
      </c>
    </row>
    <row r="14" spans="1:60" outlineLevel="1" x14ac:dyDescent="0.2">
      <c r="A14" s="253">
        <v>5</v>
      </c>
      <c r="B14" s="254" t="s">
        <v>1258</v>
      </c>
      <c r="C14" s="262" t="s">
        <v>1259</v>
      </c>
      <c r="D14" s="255" t="s">
        <v>317</v>
      </c>
      <c r="E14" s="256">
        <v>43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15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201</v>
      </c>
      <c r="T14" s="230" t="s">
        <v>196</v>
      </c>
      <c r="U14" s="230">
        <v>0</v>
      </c>
      <c r="V14" s="230">
        <f>ROUND(E14*U14,2)</f>
        <v>0</v>
      </c>
      <c r="W14" s="230"/>
      <c r="X14" s="230" t="s">
        <v>211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3">
        <v>6</v>
      </c>
      <c r="B15" s="254" t="s">
        <v>1260</v>
      </c>
      <c r="C15" s="262" t="s">
        <v>1261</v>
      </c>
      <c r="D15" s="255" t="s">
        <v>1262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15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201</v>
      </c>
      <c r="T15" s="230" t="s">
        <v>196</v>
      </c>
      <c r="U15" s="230">
        <v>0</v>
      </c>
      <c r="V15" s="230">
        <f>ROUND(E15*U15,2)</f>
        <v>0</v>
      </c>
      <c r="W15" s="230"/>
      <c r="X15" s="230" t="s">
        <v>211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7</v>
      </c>
      <c r="B16" s="254" t="s">
        <v>1263</v>
      </c>
      <c r="C16" s="262" t="s">
        <v>1264</v>
      </c>
      <c r="D16" s="255" t="s">
        <v>1265</v>
      </c>
      <c r="E16" s="256">
        <v>43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15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201</v>
      </c>
      <c r="T16" s="230" t="s">
        <v>196</v>
      </c>
      <c r="U16" s="230">
        <v>0</v>
      </c>
      <c r="V16" s="230">
        <f>ROUND(E16*U16,2)</f>
        <v>0</v>
      </c>
      <c r="W16" s="230"/>
      <c r="X16" s="230" t="s">
        <v>211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8</v>
      </c>
      <c r="B17" s="254" t="s">
        <v>1266</v>
      </c>
      <c r="C17" s="262" t="s">
        <v>1267</v>
      </c>
      <c r="D17" s="255" t="s">
        <v>1265</v>
      </c>
      <c r="E17" s="256">
        <v>43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201</v>
      </c>
      <c r="T17" s="230" t="s">
        <v>196</v>
      </c>
      <c r="U17" s="230">
        <v>0</v>
      </c>
      <c r="V17" s="230">
        <f>ROUND(E17*U17,2)</f>
        <v>0</v>
      </c>
      <c r="W17" s="230"/>
      <c r="X17" s="230" t="s">
        <v>211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3">
        <v>9</v>
      </c>
      <c r="B18" s="254" t="s">
        <v>1268</v>
      </c>
      <c r="C18" s="262" t="s">
        <v>1269</v>
      </c>
      <c r="D18" s="255" t="s">
        <v>1270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15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201</v>
      </c>
      <c r="T18" s="230" t="s">
        <v>196</v>
      </c>
      <c r="U18" s="230">
        <v>0</v>
      </c>
      <c r="V18" s="230">
        <f>ROUND(E18*U18,2)</f>
        <v>0</v>
      </c>
      <c r="W18" s="230"/>
      <c r="X18" s="230" t="s">
        <v>211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10</v>
      </c>
      <c r="B19" s="254" t="s">
        <v>1271</v>
      </c>
      <c r="C19" s="262" t="s">
        <v>1272</v>
      </c>
      <c r="D19" s="255" t="s">
        <v>1270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15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201</v>
      </c>
      <c r="T19" s="230" t="s">
        <v>196</v>
      </c>
      <c r="U19" s="230">
        <v>0</v>
      </c>
      <c r="V19" s="230">
        <f>ROUND(E19*U19,2)</f>
        <v>0</v>
      </c>
      <c r="W19" s="230"/>
      <c r="X19" s="230" t="s">
        <v>211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3">
        <v>11</v>
      </c>
      <c r="B20" s="254" t="s">
        <v>1273</v>
      </c>
      <c r="C20" s="262" t="s">
        <v>1274</v>
      </c>
      <c r="D20" s="255" t="s">
        <v>314</v>
      </c>
      <c r="E20" s="256">
        <v>6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15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201</v>
      </c>
      <c r="T20" s="230" t="s">
        <v>196</v>
      </c>
      <c r="U20" s="230">
        <v>0</v>
      </c>
      <c r="V20" s="230">
        <f>ROUND(E20*U20,2)</f>
        <v>0</v>
      </c>
      <c r="W20" s="230"/>
      <c r="X20" s="230" t="s">
        <v>211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12</v>
      </c>
      <c r="B21" s="254" t="s">
        <v>1275</v>
      </c>
      <c r="C21" s="262" t="s">
        <v>1276</v>
      </c>
      <c r="D21" s="255" t="s">
        <v>1256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15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201</v>
      </c>
      <c r="T21" s="230" t="s">
        <v>196</v>
      </c>
      <c r="U21" s="230">
        <v>0</v>
      </c>
      <c r="V21" s="230">
        <f>ROUND(E21*U21,2)</f>
        <v>0</v>
      </c>
      <c r="W21" s="230"/>
      <c r="X21" s="230" t="s">
        <v>211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13</v>
      </c>
      <c r="B22" s="254" t="s">
        <v>1277</v>
      </c>
      <c r="C22" s="262" t="s">
        <v>1278</v>
      </c>
      <c r="D22" s="255" t="s">
        <v>1256</v>
      </c>
      <c r="E22" s="256">
        <v>1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15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201</v>
      </c>
      <c r="T22" s="230" t="s">
        <v>196</v>
      </c>
      <c r="U22" s="230">
        <v>0</v>
      </c>
      <c r="V22" s="230">
        <f>ROUND(E22*U22,2)</f>
        <v>0</v>
      </c>
      <c r="W22" s="230"/>
      <c r="X22" s="230" t="s">
        <v>211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756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7" t="s">
        <v>190</v>
      </c>
      <c r="B23" s="238" t="s">
        <v>120</v>
      </c>
      <c r="C23" s="261" t="s">
        <v>121</v>
      </c>
      <c r="D23" s="239"/>
      <c r="E23" s="240"/>
      <c r="F23" s="241"/>
      <c r="G23" s="242">
        <f>SUMIF(AG24:AG43,"&lt;&gt;NOR",G24:G43)</f>
        <v>0</v>
      </c>
      <c r="H23" s="236"/>
      <c r="I23" s="236">
        <f>SUM(I24:I43)</f>
        <v>0</v>
      </c>
      <c r="J23" s="236"/>
      <c r="K23" s="236">
        <f>SUM(K24:K43)</f>
        <v>0</v>
      </c>
      <c r="L23" s="236"/>
      <c r="M23" s="236">
        <f>SUM(M24:M43)</f>
        <v>0</v>
      </c>
      <c r="N23" s="236"/>
      <c r="O23" s="236">
        <f>SUM(O24:O43)</f>
        <v>0</v>
      </c>
      <c r="P23" s="236"/>
      <c r="Q23" s="236">
        <f>SUM(Q24:Q43)</f>
        <v>0</v>
      </c>
      <c r="R23" s="236"/>
      <c r="S23" s="236"/>
      <c r="T23" s="236"/>
      <c r="U23" s="236"/>
      <c r="V23" s="236">
        <f>SUM(V24:V43)</f>
        <v>0</v>
      </c>
      <c r="W23" s="236"/>
      <c r="X23" s="236"/>
      <c r="AG23" t="s">
        <v>191</v>
      </c>
    </row>
    <row r="24" spans="1:60" outlineLevel="1" x14ac:dyDescent="0.2">
      <c r="A24" s="253">
        <v>14</v>
      </c>
      <c r="B24" s="254" t="s">
        <v>1279</v>
      </c>
      <c r="C24" s="262" t="s">
        <v>1280</v>
      </c>
      <c r="D24" s="255" t="s">
        <v>317</v>
      </c>
      <c r="E24" s="256">
        <v>424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15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201</v>
      </c>
      <c r="T24" s="230" t="s">
        <v>196</v>
      </c>
      <c r="U24" s="230">
        <v>0</v>
      </c>
      <c r="V24" s="230">
        <f>ROUND(E24*U24,2)</f>
        <v>0</v>
      </c>
      <c r="W24" s="230"/>
      <c r="X24" s="230" t="s">
        <v>211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3">
        <v>15</v>
      </c>
      <c r="B25" s="254" t="s">
        <v>1281</v>
      </c>
      <c r="C25" s="262" t="s">
        <v>1282</v>
      </c>
      <c r="D25" s="255" t="s">
        <v>317</v>
      </c>
      <c r="E25" s="256">
        <v>12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15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201</v>
      </c>
      <c r="T25" s="230" t="s">
        <v>196</v>
      </c>
      <c r="U25" s="230">
        <v>0</v>
      </c>
      <c r="V25" s="230">
        <f>ROUND(E25*U25,2)</f>
        <v>0</v>
      </c>
      <c r="W25" s="230"/>
      <c r="X25" s="230" t="s">
        <v>211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756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3">
        <v>16</v>
      </c>
      <c r="B26" s="254" t="s">
        <v>1283</v>
      </c>
      <c r="C26" s="262" t="s">
        <v>1284</v>
      </c>
      <c r="D26" s="255" t="s">
        <v>317</v>
      </c>
      <c r="E26" s="256">
        <v>67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15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201</v>
      </c>
      <c r="T26" s="230" t="s">
        <v>196</v>
      </c>
      <c r="U26" s="230">
        <v>0</v>
      </c>
      <c r="V26" s="230">
        <f>ROUND(E26*U26,2)</f>
        <v>0</v>
      </c>
      <c r="W26" s="230"/>
      <c r="X26" s="230" t="s">
        <v>211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3">
        <v>17</v>
      </c>
      <c r="B27" s="254" t="s">
        <v>1285</v>
      </c>
      <c r="C27" s="262" t="s">
        <v>1286</v>
      </c>
      <c r="D27" s="255" t="s">
        <v>317</v>
      </c>
      <c r="E27" s="256">
        <v>7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15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201</v>
      </c>
      <c r="T27" s="230" t="s">
        <v>196</v>
      </c>
      <c r="U27" s="230">
        <v>0</v>
      </c>
      <c r="V27" s="230">
        <f>ROUND(E27*U27,2)</f>
        <v>0</v>
      </c>
      <c r="W27" s="230"/>
      <c r="X27" s="230" t="s">
        <v>211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3">
        <v>18</v>
      </c>
      <c r="B28" s="254" t="s">
        <v>1287</v>
      </c>
      <c r="C28" s="262" t="s">
        <v>1288</v>
      </c>
      <c r="D28" s="255" t="s">
        <v>317</v>
      </c>
      <c r="E28" s="256">
        <v>56</v>
      </c>
      <c r="F28" s="257"/>
      <c r="G28" s="25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15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201</v>
      </c>
      <c r="T28" s="230" t="s">
        <v>196</v>
      </c>
      <c r="U28" s="230">
        <v>0</v>
      </c>
      <c r="V28" s="230">
        <f>ROUND(E28*U28,2)</f>
        <v>0</v>
      </c>
      <c r="W28" s="230"/>
      <c r="X28" s="230" t="s">
        <v>211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756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3">
        <v>19</v>
      </c>
      <c r="B29" s="254" t="s">
        <v>1289</v>
      </c>
      <c r="C29" s="262" t="s">
        <v>1290</v>
      </c>
      <c r="D29" s="255" t="s">
        <v>317</v>
      </c>
      <c r="E29" s="256">
        <v>27</v>
      </c>
      <c r="F29" s="257"/>
      <c r="G29" s="25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15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201</v>
      </c>
      <c r="T29" s="230" t="s">
        <v>196</v>
      </c>
      <c r="U29" s="230">
        <v>0</v>
      </c>
      <c r="V29" s="230">
        <f>ROUND(E29*U29,2)</f>
        <v>0</v>
      </c>
      <c r="W29" s="230"/>
      <c r="X29" s="230" t="s">
        <v>211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3">
        <v>20</v>
      </c>
      <c r="B30" s="254" t="s">
        <v>1291</v>
      </c>
      <c r="C30" s="262" t="s">
        <v>1292</v>
      </c>
      <c r="D30" s="255" t="s">
        <v>314</v>
      </c>
      <c r="E30" s="256">
        <v>6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15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201</v>
      </c>
      <c r="T30" s="230" t="s">
        <v>196</v>
      </c>
      <c r="U30" s="230">
        <v>0</v>
      </c>
      <c r="V30" s="230">
        <f>ROUND(E30*U30,2)</f>
        <v>0</v>
      </c>
      <c r="W30" s="230"/>
      <c r="X30" s="230" t="s">
        <v>211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3">
        <v>21</v>
      </c>
      <c r="B31" s="254" t="s">
        <v>1293</v>
      </c>
      <c r="C31" s="262" t="s">
        <v>1294</v>
      </c>
      <c r="D31" s="255" t="s">
        <v>317</v>
      </c>
      <c r="E31" s="256">
        <v>210</v>
      </c>
      <c r="F31" s="257"/>
      <c r="G31" s="258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15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201</v>
      </c>
      <c r="T31" s="230" t="s">
        <v>196</v>
      </c>
      <c r="U31" s="230">
        <v>0</v>
      </c>
      <c r="V31" s="230">
        <f>ROUND(E31*U31,2)</f>
        <v>0</v>
      </c>
      <c r="W31" s="230"/>
      <c r="X31" s="230" t="s">
        <v>211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756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3">
        <v>22</v>
      </c>
      <c r="B32" s="254" t="s">
        <v>1295</v>
      </c>
      <c r="C32" s="262" t="s">
        <v>1296</v>
      </c>
      <c r="D32" s="255" t="s">
        <v>317</v>
      </c>
      <c r="E32" s="256">
        <v>93</v>
      </c>
      <c r="F32" s="257"/>
      <c r="G32" s="25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15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201</v>
      </c>
      <c r="T32" s="230" t="s">
        <v>196</v>
      </c>
      <c r="U32" s="230">
        <v>0</v>
      </c>
      <c r="V32" s="230">
        <f>ROUND(E32*U32,2)</f>
        <v>0</v>
      </c>
      <c r="W32" s="230"/>
      <c r="X32" s="230" t="s">
        <v>211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3">
        <v>23</v>
      </c>
      <c r="B33" s="254" t="s">
        <v>1297</v>
      </c>
      <c r="C33" s="262" t="s">
        <v>1298</v>
      </c>
      <c r="D33" s="255" t="s">
        <v>317</v>
      </c>
      <c r="E33" s="256">
        <v>121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15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201</v>
      </c>
      <c r="T33" s="230" t="s">
        <v>196</v>
      </c>
      <c r="U33" s="230">
        <v>0</v>
      </c>
      <c r="V33" s="230">
        <f>ROUND(E33*U33,2)</f>
        <v>0</v>
      </c>
      <c r="W33" s="230"/>
      <c r="X33" s="230" t="s">
        <v>211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3">
        <v>24</v>
      </c>
      <c r="B34" s="254" t="s">
        <v>1299</v>
      </c>
      <c r="C34" s="262" t="s">
        <v>1300</v>
      </c>
      <c r="D34" s="255" t="s">
        <v>1256</v>
      </c>
      <c r="E34" s="256">
        <v>2</v>
      </c>
      <c r="F34" s="257"/>
      <c r="G34" s="25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15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201</v>
      </c>
      <c r="T34" s="230" t="s">
        <v>196</v>
      </c>
      <c r="U34" s="230">
        <v>0</v>
      </c>
      <c r="V34" s="230">
        <f>ROUND(E34*U34,2)</f>
        <v>0</v>
      </c>
      <c r="W34" s="230"/>
      <c r="X34" s="230" t="s">
        <v>211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3">
        <v>25</v>
      </c>
      <c r="B35" s="254" t="s">
        <v>1301</v>
      </c>
      <c r="C35" s="262" t="s">
        <v>1302</v>
      </c>
      <c r="D35" s="255" t="s">
        <v>314</v>
      </c>
      <c r="E35" s="256">
        <v>62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201</v>
      </c>
      <c r="T35" s="230" t="s">
        <v>196</v>
      </c>
      <c r="U35" s="230">
        <v>0</v>
      </c>
      <c r="V35" s="230">
        <f>ROUND(E35*U35,2)</f>
        <v>0</v>
      </c>
      <c r="W35" s="230"/>
      <c r="X35" s="230" t="s">
        <v>211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3">
        <v>26</v>
      </c>
      <c r="B36" s="254" t="s">
        <v>1303</v>
      </c>
      <c r="C36" s="262" t="s">
        <v>1304</v>
      </c>
      <c r="D36" s="255" t="s">
        <v>314</v>
      </c>
      <c r="E36" s="256">
        <v>62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201</v>
      </c>
      <c r="T36" s="230" t="s">
        <v>196</v>
      </c>
      <c r="U36" s="230">
        <v>0</v>
      </c>
      <c r="V36" s="230">
        <f>ROUND(E36*U36,2)</f>
        <v>0</v>
      </c>
      <c r="W36" s="230"/>
      <c r="X36" s="230" t="s">
        <v>211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3">
        <v>27</v>
      </c>
      <c r="B37" s="254" t="s">
        <v>1305</v>
      </c>
      <c r="C37" s="262" t="s">
        <v>1306</v>
      </c>
      <c r="D37" s="255" t="s">
        <v>314</v>
      </c>
      <c r="E37" s="256">
        <v>8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15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201</v>
      </c>
      <c r="T37" s="230" t="s">
        <v>196</v>
      </c>
      <c r="U37" s="230">
        <v>0</v>
      </c>
      <c r="V37" s="230">
        <f>ROUND(E37*U37,2)</f>
        <v>0</v>
      </c>
      <c r="W37" s="230"/>
      <c r="X37" s="230" t="s">
        <v>211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3">
        <v>28</v>
      </c>
      <c r="B38" s="254" t="s">
        <v>1307</v>
      </c>
      <c r="C38" s="262" t="s">
        <v>1308</v>
      </c>
      <c r="D38" s="255" t="s">
        <v>314</v>
      </c>
      <c r="E38" s="256">
        <v>10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201</v>
      </c>
      <c r="T38" s="230" t="s">
        <v>196</v>
      </c>
      <c r="U38" s="230">
        <v>0</v>
      </c>
      <c r="V38" s="230">
        <f>ROUND(E38*U38,2)</f>
        <v>0</v>
      </c>
      <c r="W38" s="230"/>
      <c r="X38" s="230" t="s">
        <v>211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3">
        <v>29</v>
      </c>
      <c r="B39" s="254" t="s">
        <v>1309</v>
      </c>
      <c r="C39" s="262" t="s">
        <v>1310</v>
      </c>
      <c r="D39" s="255" t="s">
        <v>317</v>
      </c>
      <c r="E39" s="256">
        <v>424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15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201</v>
      </c>
      <c r="T39" s="230" t="s">
        <v>196</v>
      </c>
      <c r="U39" s="230">
        <v>0</v>
      </c>
      <c r="V39" s="230">
        <f>ROUND(E39*U39,2)</f>
        <v>0</v>
      </c>
      <c r="W39" s="230"/>
      <c r="X39" s="230" t="s">
        <v>211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3">
        <v>30</v>
      </c>
      <c r="B40" s="254" t="s">
        <v>1311</v>
      </c>
      <c r="C40" s="262" t="s">
        <v>1312</v>
      </c>
      <c r="D40" s="255" t="s">
        <v>314</v>
      </c>
      <c r="E40" s="256">
        <v>8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15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201</v>
      </c>
      <c r="T40" s="230" t="s">
        <v>196</v>
      </c>
      <c r="U40" s="230">
        <v>0</v>
      </c>
      <c r="V40" s="230">
        <f>ROUND(E40*U40,2)</f>
        <v>0</v>
      </c>
      <c r="W40" s="230"/>
      <c r="X40" s="230" t="s">
        <v>211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3">
        <v>31</v>
      </c>
      <c r="B41" s="254" t="s">
        <v>1313</v>
      </c>
      <c r="C41" s="262" t="s">
        <v>1314</v>
      </c>
      <c r="D41" s="255" t="s">
        <v>1270</v>
      </c>
      <c r="E41" s="256">
        <v>1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15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201</v>
      </c>
      <c r="T41" s="230" t="s">
        <v>196</v>
      </c>
      <c r="U41" s="230">
        <v>0</v>
      </c>
      <c r="V41" s="230">
        <f>ROUND(E41*U41,2)</f>
        <v>0</v>
      </c>
      <c r="W41" s="230"/>
      <c r="X41" s="230" t="s">
        <v>211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756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3">
        <v>32</v>
      </c>
      <c r="B42" s="254" t="s">
        <v>1315</v>
      </c>
      <c r="C42" s="262" t="s">
        <v>1316</v>
      </c>
      <c r="D42" s="255" t="s">
        <v>1270</v>
      </c>
      <c r="E42" s="256">
        <v>1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15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201</v>
      </c>
      <c r="T42" s="230" t="s">
        <v>196</v>
      </c>
      <c r="U42" s="230">
        <v>0</v>
      </c>
      <c r="V42" s="230">
        <f>ROUND(E42*U42,2)</f>
        <v>0</v>
      </c>
      <c r="W42" s="230"/>
      <c r="X42" s="230" t="s">
        <v>211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3">
        <v>33</v>
      </c>
      <c r="B43" s="254" t="s">
        <v>1317</v>
      </c>
      <c r="C43" s="262" t="s">
        <v>1318</v>
      </c>
      <c r="D43" s="255" t="s">
        <v>1256</v>
      </c>
      <c r="E43" s="256">
        <v>1</v>
      </c>
      <c r="F43" s="257"/>
      <c r="G43" s="25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15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201</v>
      </c>
      <c r="T43" s="230" t="s">
        <v>196</v>
      </c>
      <c r="U43" s="230">
        <v>0</v>
      </c>
      <c r="V43" s="230">
        <f>ROUND(E43*U43,2)</f>
        <v>0</v>
      </c>
      <c r="W43" s="230"/>
      <c r="X43" s="230" t="s">
        <v>318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1257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190</v>
      </c>
      <c r="B44" s="238" t="s">
        <v>122</v>
      </c>
      <c r="C44" s="261" t="s">
        <v>123</v>
      </c>
      <c r="D44" s="239"/>
      <c r="E44" s="240"/>
      <c r="F44" s="241"/>
      <c r="G44" s="242">
        <f>SUMIF(AG45:AG48,"&lt;&gt;NOR",G45:G48)</f>
        <v>0</v>
      </c>
      <c r="H44" s="236"/>
      <c r="I44" s="236">
        <f>SUM(I45:I48)</f>
        <v>0</v>
      </c>
      <c r="J44" s="236"/>
      <c r="K44" s="236">
        <f>SUM(K45:K48)</f>
        <v>0</v>
      </c>
      <c r="L44" s="236"/>
      <c r="M44" s="236">
        <f>SUM(M45:M48)</f>
        <v>0</v>
      </c>
      <c r="N44" s="236"/>
      <c r="O44" s="236">
        <f>SUM(O45:O48)</f>
        <v>0</v>
      </c>
      <c r="P44" s="236"/>
      <c r="Q44" s="236">
        <f>SUM(Q45:Q48)</f>
        <v>0</v>
      </c>
      <c r="R44" s="236"/>
      <c r="S44" s="236"/>
      <c r="T44" s="236"/>
      <c r="U44" s="236"/>
      <c r="V44" s="236">
        <f>SUM(V45:V48)</f>
        <v>0</v>
      </c>
      <c r="W44" s="236"/>
      <c r="X44" s="236"/>
      <c r="AG44" t="s">
        <v>191</v>
      </c>
    </row>
    <row r="45" spans="1:60" outlineLevel="1" x14ac:dyDescent="0.2">
      <c r="A45" s="253">
        <v>34</v>
      </c>
      <c r="B45" s="254" t="s">
        <v>1252</v>
      </c>
      <c r="C45" s="262" t="s">
        <v>1253</v>
      </c>
      <c r="D45" s="255" t="s">
        <v>317</v>
      </c>
      <c r="E45" s="256">
        <v>42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15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201</v>
      </c>
      <c r="T45" s="230" t="s">
        <v>196</v>
      </c>
      <c r="U45" s="230">
        <v>0</v>
      </c>
      <c r="V45" s="230">
        <f>ROUND(E45*U45,2)</f>
        <v>0</v>
      </c>
      <c r="W45" s="230"/>
      <c r="X45" s="230" t="s">
        <v>211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35</v>
      </c>
      <c r="B46" s="254" t="s">
        <v>1319</v>
      </c>
      <c r="C46" s="262" t="s">
        <v>1320</v>
      </c>
      <c r="D46" s="255" t="s">
        <v>317</v>
      </c>
      <c r="E46" s="256">
        <v>66</v>
      </c>
      <c r="F46" s="257"/>
      <c r="G46" s="25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15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201</v>
      </c>
      <c r="T46" s="230" t="s">
        <v>196</v>
      </c>
      <c r="U46" s="230">
        <v>0</v>
      </c>
      <c r="V46" s="230">
        <f>ROUND(E46*U46,2)</f>
        <v>0</v>
      </c>
      <c r="W46" s="230"/>
      <c r="X46" s="230" t="s">
        <v>211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36</v>
      </c>
      <c r="B47" s="254" t="s">
        <v>1321</v>
      </c>
      <c r="C47" s="262" t="s">
        <v>1322</v>
      </c>
      <c r="D47" s="255" t="s">
        <v>317</v>
      </c>
      <c r="E47" s="256">
        <v>12</v>
      </c>
      <c r="F47" s="257"/>
      <c r="G47" s="258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15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201</v>
      </c>
      <c r="T47" s="230" t="s">
        <v>196</v>
      </c>
      <c r="U47" s="230">
        <v>0</v>
      </c>
      <c r="V47" s="230">
        <f>ROUND(E47*U47,2)</f>
        <v>0</v>
      </c>
      <c r="W47" s="230"/>
      <c r="X47" s="230" t="s">
        <v>211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756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37</v>
      </c>
      <c r="B48" s="254" t="s">
        <v>1323</v>
      </c>
      <c r="C48" s="262" t="s">
        <v>1324</v>
      </c>
      <c r="D48" s="255" t="s">
        <v>314</v>
      </c>
      <c r="E48" s="256">
        <v>6</v>
      </c>
      <c r="F48" s="257"/>
      <c r="G48" s="258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15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201</v>
      </c>
      <c r="T48" s="230" t="s">
        <v>196</v>
      </c>
      <c r="U48" s="230">
        <v>0</v>
      </c>
      <c r="V48" s="230">
        <f>ROUND(E48*U48,2)</f>
        <v>0</v>
      </c>
      <c r="W48" s="230"/>
      <c r="X48" s="230" t="s">
        <v>211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7" t="s">
        <v>190</v>
      </c>
      <c r="B49" s="238" t="s">
        <v>124</v>
      </c>
      <c r="C49" s="261" t="s">
        <v>125</v>
      </c>
      <c r="D49" s="239"/>
      <c r="E49" s="240"/>
      <c r="F49" s="241"/>
      <c r="G49" s="242">
        <f>SUMIF(AG50:AG70,"&lt;&gt;NOR",G50:G70)</f>
        <v>0</v>
      </c>
      <c r="H49" s="236"/>
      <c r="I49" s="236">
        <f>SUM(I50:I70)</f>
        <v>0</v>
      </c>
      <c r="J49" s="236"/>
      <c r="K49" s="236">
        <f>SUM(K50:K70)</f>
        <v>0</v>
      </c>
      <c r="L49" s="236"/>
      <c r="M49" s="236">
        <f>SUM(M50:M70)</f>
        <v>0</v>
      </c>
      <c r="N49" s="236"/>
      <c r="O49" s="236">
        <f>SUM(O50:O70)</f>
        <v>0</v>
      </c>
      <c r="P49" s="236"/>
      <c r="Q49" s="236">
        <f>SUM(Q50:Q70)</f>
        <v>0</v>
      </c>
      <c r="R49" s="236"/>
      <c r="S49" s="236"/>
      <c r="T49" s="236"/>
      <c r="U49" s="236"/>
      <c r="V49" s="236">
        <f>SUM(V50:V70)</f>
        <v>0</v>
      </c>
      <c r="W49" s="236"/>
      <c r="X49" s="236"/>
      <c r="AG49" t="s">
        <v>191</v>
      </c>
    </row>
    <row r="50" spans="1:60" outlineLevel="1" x14ac:dyDescent="0.2">
      <c r="A50" s="253">
        <v>38</v>
      </c>
      <c r="B50" s="254" t="s">
        <v>1325</v>
      </c>
      <c r="C50" s="262" t="s">
        <v>1326</v>
      </c>
      <c r="D50" s="255" t="s">
        <v>1256</v>
      </c>
      <c r="E50" s="256">
        <v>1</v>
      </c>
      <c r="F50" s="257"/>
      <c r="G50" s="25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15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201</v>
      </c>
      <c r="T50" s="230" t="s">
        <v>196</v>
      </c>
      <c r="U50" s="230">
        <v>0</v>
      </c>
      <c r="V50" s="230">
        <f>ROUND(E50*U50,2)</f>
        <v>0</v>
      </c>
      <c r="W50" s="230"/>
      <c r="X50" s="230" t="s">
        <v>211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756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3">
        <v>39</v>
      </c>
      <c r="B51" s="254" t="s">
        <v>1327</v>
      </c>
      <c r="C51" s="262" t="s">
        <v>1328</v>
      </c>
      <c r="D51" s="255" t="s">
        <v>1256</v>
      </c>
      <c r="E51" s="256">
        <v>1</v>
      </c>
      <c r="F51" s="257"/>
      <c r="G51" s="258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15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201</v>
      </c>
      <c r="T51" s="230" t="s">
        <v>196</v>
      </c>
      <c r="U51" s="230">
        <v>0</v>
      </c>
      <c r="V51" s="230">
        <f>ROUND(E51*U51,2)</f>
        <v>0</v>
      </c>
      <c r="W51" s="230"/>
      <c r="X51" s="230" t="s">
        <v>211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3">
        <v>40</v>
      </c>
      <c r="B52" s="254" t="s">
        <v>1329</v>
      </c>
      <c r="C52" s="262" t="s">
        <v>1330</v>
      </c>
      <c r="D52" s="255" t="s">
        <v>1256</v>
      </c>
      <c r="E52" s="256">
        <v>3</v>
      </c>
      <c r="F52" s="257"/>
      <c r="G52" s="258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15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201</v>
      </c>
      <c r="T52" s="230" t="s">
        <v>196</v>
      </c>
      <c r="U52" s="230">
        <v>0</v>
      </c>
      <c r="V52" s="230">
        <f>ROUND(E52*U52,2)</f>
        <v>0</v>
      </c>
      <c r="W52" s="230"/>
      <c r="X52" s="230" t="s">
        <v>211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756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3">
        <v>41</v>
      </c>
      <c r="B53" s="254" t="s">
        <v>1331</v>
      </c>
      <c r="C53" s="262" t="s">
        <v>1332</v>
      </c>
      <c r="D53" s="255" t="s">
        <v>1256</v>
      </c>
      <c r="E53" s="256">
        <v>6</v>
      </c>
      <c r="F53" s="257"/>
      <c r="G53" s="25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15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201</v>
      </c>
      <c r="T53" s="230" t="s">
        <v>196</v>
      </c>
      <c r="U53" s="230">
        <v>0</v>
      </c>
      <c r="V53" s="230">
        <f>ROUND(E53*U53,2)</f>
        <v>0</v>
      </c>
      <c r="W53" s="230"/>
      <c r="X53" s="230" t="s">
        <v>211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3">
        <v>42</v>
      </c>
      <c r="B54" s="254" t="s">
        <v>1333</v>
      </c>
      <c r="C54" s="262" t="s">
        <v>1334</v>
      </c>
      <c r="D54" s="255" t="s">
        <v>1256</v>
      </c>
      <c r="E54" s="256">
        <v>1</v>
      </c>
      <c r="F54" s="257"/>
      <c r="G54" s="258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15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201</v>
      </c>
      <c r="T54" s="230" t="s">
        <v>196</v>
      </c>
      <c r="U54" s="230">
        <v>0</v>
      </c>
      <c r="V54" s="230">
        <f>ROUND(E54*U54,2)</f>
        <v>0</v>
      </c>
      <c r="W54" s="230"/>
      <c r="X54" s="230" t="s">
        <v>211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3">
        <v>43</v>
      </c>
      <c r="B55" s="254" t="s">
        <v>1335</v>
      </c>
      <c r="C55" s="262" t="s">
        <v>1336</v>
      </c>
      <c r="D55" s="255" t="s">
        <v>1256</v>
      </c>
      <c r="E55" s="256">
        <v>2</v>
      </c>
      <c r="F55" s="257"/>
      <c r="G55" s="25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15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201</v>
      </c>
      <c r="T55" s="230" t="s">
        <v>196</v>
      </c>
      <c r="U55" s="230">
        <v>0</v>
      </c>
      <c r="V55" s="230">
        <f>ROUND(E55*U55,2)</f>
        <v>0</v>
      </c>
      <c r="W55" s="230"/>
      <c r="X55" s="230" t="s">
        <v>211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756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3">
        <v>44</v>
      </c>
      <c r="B56" s="254" t="s">
        <v>1337</v>
      </c>
      <c r="C56" s="262" t="s">
        <v>1338</v>
      </c>
      <c r="D56" s="255" t="s">
        <v>1256</v>
      </c>
      <c r="E56" s="256">
        <v>1</v>
      </c>
      <c r="F56" s="257"/>
      <c r="G56" s="25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15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201</v>
      </c>
      <c r="T56" s="230" t="s">
        <v>196</v>
      </c>
      <c r="U56" s="230">
        <v>0</v>
      </c>
      <c r="V56" s="230">
        <f>ROUND(E56*U56,2)</f>
        <v>0</v>
      </c>
      <c r="W56" s="230"/>
      <c r="X56" s="230" t="s">
        <v>211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756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3">
        <v>45</v>
      </c>
      <c r="B57" s="254" t="s">
        <v>1339</v>
      </c>
      <c r="C57" s="262" t="s">
        <v>1340</v>
      </c>
      <c r="D57" s="255" t="s">
        <v>1256</v>
      </c>
      <c r="E57" s="256">
        <v>6</v>
      </c>
      <c r="F57" s="257"/>
      <c r="G57" s="25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15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201</v>
      </c>
      <c r="T57" s="230" t="s">
        <v>196</v>
      </c>
      <c r="U57" s="230">
        <v>0</v>
      </c>
      <c r="V57" s="230">
        <f>ROUND(E57*U57,2)</f>
        <v>0</v>
      </c>
      <c r="W57" s="230"/>
      <c r="X57" s="230" t="s">
        <v>211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756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3">
        <v>46</v>
      </c>
      <c r="B58" s="254" t="s">
        <v>1341</v>
      </c>
      <c r="C58" s="262" t="s">
        <v>1342</v>
      </c>
      <c r="D58" s="255" t="s">
        <v>1256</v>
      </c>
      <c r="E58" s="256">
        <v>46</v>
      </c>
      <c r="F58" s="257"/>
      <c r="G58" s="25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15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201</v>
      </c>
      <c r="T58" s="230" t="s">
        <v>196</v>
      </c>
      <c r="U58" s="230">
        <v>0</v>
      </c>
      <c r="V58" s="230">
        <f>ROUND(E58*U58,2)</f>
        <v>0</v>
      </c>
      <c r="W58" s="230"/>
      <c r="X58" s="230" t="s">
        <v>211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3">
        <v>47</v>
      </c>
      <c r="B59" s="254" t="s">
        <v>1343</v>
      </c>
      <c r="C59" s="262" t="s">
        <v>1344</v>
      </c>
      <c r="D59" s="255" t="s">
        <v>314</v>
      </c>
      <c r="E59" s="256">
        <v>23</v>
      </c>
      <c r="F59" s="257"/>
      <c r="G59" s="258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15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201</v>
      </c>
      <c r="T59" s="230" t="s">
        <v>196</v>
      </c>
      <c r="U59" s="230">
        <v>0</v>
      </c>
      <c r="V59" s="230">
        <f>ROUND(E59*U59,2)</f>
        <v>0</v>
      </c>
      <c r="W59" s="230"/>
      <c r="X59" s="230" t="s">
        <v>211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756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3">
        <v>48</v>
      </c>
      <c r="B60" s="254" t="s">
        <v>1345</v>
      </c>
      <c r="C60" s="262" t="s">
        <v>1346</v>
      </c>
      <c r="D60" s="255" t="s">
        <v>314</v>
      </c>
      <c r="E60" s="256">
        <v>2</v>
      </c>
      <c r="F60" s="257"/>
      <c r="G60" s="258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15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201</v>
      </c>
      <c r="T60" s="230" t="s">
        <v>196</v>
      </c>
      <c r="U60" s="230">
        <v>0</v>
      </c>
      <c r="V60" s="230">
        <f>ROUND(E60*U60,2)</f>
        <v>0</v>
      </c>
      <c r="W60" s="230"/>
      <c r="X60" s="230" t="s">
        <v>211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3">
        <v>49</v>
      </c>
      <c r="B61" s="254" t="s">
        <v>1347</v>
      </c>
      <c r="C61" s="262" t="s">
        <v>1348</v>
      </c>
      <c r="D61" s="255" t="s">
        <v>314</v>
      </c>
      <c r="E61" s="256">
        <v>15</v>
      </c>
      <c r="F61" s="257"/>
      <c r="G61" s="258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15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201</v>
      </c>
      <c r="T61" s="230" t="s">
        <v>196</v>
      </c>
      <c r="U61" s="230">
        <v>0</v>
      </c>
      <c r="V61" s="230">
        <f>ROUND(E61*U61,2)</f>
        <v>0</v>
      </c>
      <c r="W61" s="230"/>
      <c r="X61" s="230" t="s">
        <v>211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756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3">
        <v>50</v>
      </c>
      <c r="B62" s="254" t="s">
        <v>1349</v>
      </c>
      <c r="C62" s="262" t="s">
        <v>1350</v>
      </c>
      <c r="D62" s="255" t="s">
        <v>314</v>
      </c>
      <c r="E62" s="256">
        <v>6</v>
      </c>
      <c r="F62" s="257"/>
      <c r="G62" s="258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15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201</v>
      </c>
      <c r="T62" s="230" t="s">
        <v>196</v>
      </c>
      <c r="U62" s="230">
        <v>0</v>
      </c>
      <c r="V62" s="230">
        <f>ROUND(E62*U62,2)</f>
        <v>0</v>
      </c>
      <c r="W62" s="230"/>
      <c r="X62" s="230" t="s">
        <v>211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756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3">
        <v>51</v>
      </c>
      <c r="B63" s="254" t="s">
        <v>1351</v>
      </c>
      <c r="C63" s="262" t="s">
        <v>1352</v>
      </c>
      <c r="D63" s="255" t="s">
        <v>314</v>
      </c>
      <c r="E63" s="256">
        <v>2</v>
      </c>
      <c r="F63" s="257"/>
      <c r="G63" s="258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15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201</v>
      </c>
      <c r="T63" s="230" t="s">
        <v>196</v>
      </c>
      <c r="U63" s="230">
        <v>0</v>
      </c>
      <c r="V63" s="230">
        <f>ROUND(E63*U63,2)</f>
        <v>0</v>
      </c>
      <c r="W63" s="230"/>
      <c r="X63" s="230" t="s">
        <v>211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756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3">
        <v>52</v>
      </c>
      <c r="B64" s="254" t="s">
        <v>1353</v>
      </c>
      <c r="C64" s="262" t="s">
        <v>1354</v>
      </c>
      <c r="D64" s="255" t="s">
        <v>314</v>
      </c>
      <c r="E64" s="256">
        <v>6</v>
      </c>
      <c r="F64" s="257"/>
      <c r="G64" s="25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15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201</v>
      </c>
      <c r="T64" s="230" t="s">
        <v>196</v>
      </c>
      <c r="U64" s="230">
        <v>0</v>
      </c>
      <c r="V64" s="230">
        <f>ROUND(E64*U64,2)</f>
        <v>0</v>
      </c>
      <c r="W64" s="230"/>
      <c r="X64" s="230" t="s">
        <v>211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3">
        <v>53</v>
      </c>
      <c r="B65" s="254" t="s">
        <v>1355</v>
      </c>
      <c r="C65" s="262" t="s">
        <v>1356</v>
      </c>
      <c r="D65" s="255" t="s">
        <v>314</v>
      </c>
      <c r="E65" s="256">
        <v>6</v>
      </c>
      <c r="F65" s="257"/>
      <c r="G65" s="25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15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201</v>
      </c>
      <c r="T65" s="230" t="s">
        <v>196</v>
      </c>
      <c r="U65" s="230">
        <v>0</v>
      </c>
      <c r="V65" s="230">
        <f>ROUND(E65*U65,2)</f>
        <v>0</v>
      </c>
      <c r="W65" s="230"/>
      <c r="X65" s="230" t="s">
        <v>211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756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3">
        <v>54</v>
      </c>
      <c r="B66" s="254" t="s">
        <v>1357</v>
      </c>
      <c r="C66" s="262" t="s">
        <v>1358</v>
      </c>
      <c r="D66" s="255" t="s">
        <v>314</v>
      </c>
      <c r="E66" s="256">
        <v>6</v>
      </c>
      <c r="F66" s="257"/>
      <c r="G66" s="258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15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201</v>
      </c>
      <c r="T66" s="230" t="s">
        <v>196</v>
      </c>
      <c r="U66" s="230">
        <v>0</v>
      </c>
      <c r="V66" s="230">
        <f>ROUND(E66*U66,2)</f>
        <v>0</v>
      </c>
      <c r="W66" s="230"/>
      <c r="X66" s="230" t="s">
        <v>211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3">
        <v>55</v>
      </c>
      <c r="B67" s="254" t="s">
        <v>1359</v>
      </c>
      <c r="C67" s="262" t="s">
        <v>1360</v>
      </c>
      <c r="D67" s="255" t="s">
        <v>1256</v>
      </c>
      <c r="E67" s="256">
        <v>6</v>
      </c>
      <c r="F67" s="257"/>
      <c r="G67" s="258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15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201</v>
      </c>
      <c r="T67" s="230" t="s">
        <v>196</v>
      </c>
      <c r="U67" s="230">
        <v>0</v>
      </c>
      <c r="V67" s="230">
        <f>ROUND(E67*U67,2)</f>
        <v>0</v>
      </c>
      <c r="W67" s="230"/>
      <c r="X67" s="230" t="s">
        <v>318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1257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3">
        <v>56</v>
      </c>
      <c r="B68" s="254" t="s">
        <v>1361</v>
      </c>
      <c r="C68" s="262" t="s">
        <v>1362</v>
      </c>
      <c r="D68" s="255" t="s">
        <v>1256</v>
      </c>
      <c r="E68" s="256">
        <v>2</v>
      </c>
      <c r="F68" s="257"/>
      <c r="G68" s="25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15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201</v>
      </c>
      <c r="T68" s="230" t="s">
        <v>196</v>
      </c>
      <c r="U68" s="230">
        <v>0</v>
      </c>
      <c r="V68" s="230">
        <f>ROUND(E68*U68,2)</f>
        <v>0</v>
      </c>
      <c r="W68" s="230"/>
      <c r="X68" s="230" t="s">
        <v>318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1257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3">
        <v>57</v>
      </c>
      <c r="B69" s="254" t="s">
        <v>1363</v>
      </c>
      <c r="C69" s="262" t="s">
        <v>1364</v>
      </c>
      <c r="D69" s="255" t="s">
        <v>1256</v>
      </c>
      <c r="E69" s="256">
        <v>1</v>
      </c>
      <c r="F69" s="257"/>
      <c r="G69" s="258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15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201</v>
      </c>
      <c r="T69" s="230" t="s">
        <v>196</v>
      </c>
      <c r="U69" s="230">
        <v>0</v>
      </c>
      <c r="V69" s="230">
        <f>ROUND(E69*U69,2)</f>
        <v>0</v>
      </c>
      <c r="W69" s="230"/>
      <c r="X69" s="230" t="s">
        <v>318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1257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3">
        <v>58</v>
      </c>
      <c r="B70" s="254" t="s">
        <v>1365</v>
      </c>
      <c r="C70" s="262" t="s">
        <v>1366</v>
      </c>
      <c r="D70" s="255" t="s">
        <v>1256</v>
      </c>
      <c r="E70" s="256">
        <v>6</v>
      </c>
      <c r="F70" s="257"/>
      <c r="G70" s="25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15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201</v>
      </c>
      <c r="T70" s="230" t="s">
        <v>196</v>
      </c>
      <c r="U70" s="230">
        <v>0</v>
      </c>
      <c r="V70" s="230">
        <f>ROUND(E70*U70,2)</f>
        <v>0</v>
      </c>
      <c r="W70" s="230"/>
      <c r="X70" s="230" t="s">
        <v>318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1257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37" t="s">
        <v>190</v>
      </c>
      <c r="B71" s="238" t="s">
        <v>126</v>
      </c>
      <c r="C71" s="261" t="s">
        <v>127</v>
      </c>
      <c r="D71" s="239"/>
      <c r="E71" s="240"/>
      <c r="F71" s="241"/>
      <c r="G71" s="242">
        <f>SUMIF(AG72:AG93,"&lt;&gt;NOR",G72:G93)</f>
        <v>0</v>
      </c>
      <c r="H71" s="236"/>
      <c r="I71" s="236">
        <f>SUM(I72:I93)</f>
        <v>0</v>
      </c>
      <c r="J71" s="236"/>
      <c r="K71" s="236">
        <f>SUM(K72:K93)</f>
        <v>0</v>
      </c>
      <c r="L71" s="236"/>
      <c r="M71" s="236">
        <f>SUM(M72:M93)</f>
        <v>0</v>
      </c>
      <c r="N71" s="236"/>
      <c r="O71" s="236">
        <f>SUM(O72:O93)</f>
        <v>0</v>
      </c>
      <c r="P71" s="236"/>
      <c r="Q71" s="236">
        <f>SUM(Q72:Q93)</f>
        <v>0</v>
      </c>
      <c r="R71" s="236"/>
      <c r="S71" s="236"/>
      <c r="T71" s="236"/>
      <c r="U71" s="236"/>
      <c r="V71" s="236">
        <f>SUM(V72:V93)</f>
        <v>0</v>
      </c>
      <c r="W71" s="236"/>
      <c r="X71" s="236"/>
      <c r="AG71" t="s">
        <v>191</v>
      </c>
    </row>
    <row r="72" spans="1:60" outlineLevel="1" x14ac:dyDescent="0.2">
      <c r="A72" s="253">
        <v>59</v>
      </c>
      <c r="B72" s="254" t="s">
        <v>1279</v>
      </c>
      <c r="C72" s="262" t="s">
        <v>1280</v>
      </c>
      <c r="D72" s="255" t="s">
        <v>317</v>
      </c>
      <c r="E72" s="256">
        <v>184</v>
      </c>
      <c r="F72" s="257"/>
      <c r="G72" s="25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15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201</v>
      </c>
      <c r="T72" s="230" t="s">
        <v>196</v>
      </c>
      <c r="U72" s="230">
        <v>0</v>
      </c>
      <c r="V72" s="230">
        <f>ROUND(E72*U72,2)</f>
        <v>0</v>
      </c>
      <c r="W72" s="230"/>
      <c r="X72" s="230" t="s">
        <v>211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756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3">
        <v>60</v>
      </c>
      <c r="B73" s="254" t="s">
        <v>1367</v>
      </c>
      <c r="C73" s="262" t="s">
        <v>1368</v>
      </c>
      <c r="D73" s="255" t="s">
        <v>314</v>
      </c>
      <c r="E73" s="256">
        <v>1</v>
      </c>
      <c r="F73" s="257"/>
      <c r="G73" s="258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15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201</v>
      </c>
      <c r="T73" s="230" t="s">
        <v>196</v>
      </c>
      <c r="U73" s="230">
        <v>0</v>
      </c>
      <c r="V73" s="230">
        <f>ROUND(E73*U73,2)</f>
        <v>0</v>
      </c>
      <c r="W73" s="230"/>
      <c r="X73" s="230" t="s">
        <v>211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756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3">
        <v>61</v>
      </c>
      <c r="B74" s="254" t="s">
        <v>1369</v>
      </c>
      <c r="C74" s="262" t="s">
        <v>1370</v>
      </c>
      <c r="D74" s="255" t="s">
        <v>1256</v>
      </c>
      <c r="E74" s="256">
        <v>1</v>
      </c>
      <c r="F74" s="257"/>
      <c r="G74" s="258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15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201</v>
      </c>
      <c r="T74" s="230" t="s">
        <v>196</v>
      </c>
      <c r="U74" s="230">
        <v>0</v>
      </c>
      <c r="V74" s="230">
        <f>ROUND(E74*U74,2)</f>
        <v>0</v>
      </c>
      <c r="W74" s="230"/>
      <c r="X74" s="230" t="s">
        <v>211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3">
        <v>62</v>
      </c>
      <c r="B75" s="254" t="s">
        <v>1371</v>
      </c>
      <c r="C75" s="262" t="s">
        <v>1372</v>
      </c>
      <c r="D75" s="255" t="s">
        <v>1256</v>
      </c>
      <c r="E75" s="256">
        <v>1</v>
      </c>
      <c r="F75" s="257"/>
      <c r="G75" s="25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15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201</v>
      </c>
      <c r="T75" s="230" t="s">
        <v>196</v>
      </c>
      <c r="U75" s="230">
        <v>0</v>
      </c>
      <c r="V75" s="230">
        <f>ROUND(E75*U75,2)</f>
        <v>0</v>
      </c>
      <c r="W75" s="230"/>
      <c r="X75" s="230" t="s">
        <v>211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3">
        <v>63</v>
      </c>
      <c r="B76" s="254" t="s">
        <v>1373</v>
      </c>
      <c r="C76" s="262" t="s">
        <v>1374</v>
      </c>
      <c r="D76" s="255" t="s">
        <v>1265</v>
      </c>
      <c r="E76" s="256">
        <v>60</v>
      </c>
      <c r="F76" s="257"/>
      <c r="G76" s="25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15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201</v>
      </c>
      <c r="T76" s="230" t="s">
        <v>196</v>
      </c>
      <c r="U76" s="230">
        <v>0</v>
      </c>
      <c r="V76" s="230">
        <f>ROUND(E76*U76,2)</f>
        <v>0</v>
      </c>
      <c r="W76" s="230"/>
      <c r="X76" s="230" t="s">
        <v>211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756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3">
        <v>64</v>
      </c>
      <c r="B77" s="254" t="s">
        <v>1375</v>
      </c>
      <c r="C77" s="262" t="s">
        <v>1376</v>
      </c>
      <c r="D77" s="255" t="s">
        <v>317</v>
      </c>
      <c r="E77" s="256">
        <v>52</v>
      </c>
      <c r="F77" s="257"/>
      <c r="G77" s="258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15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201</v>
      </c>
      <c r="T77" s="230" t="s">
        <v>196</v>
      </c>
      <c r="U77" s="230">
        <v>0</v>
      </c>
      <c r="V77" s="230">
        <f>ROUND(E77*U77,2)</f>
        <v>0</v>
      </c>
      <c r="W77" s="230"/>
      <c r="X77" s="230" t="s">
        <v>211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756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3">
        <v>65</v>
      </c>
      <c r="B78" s="254" t="s">
        <v>1377</v>
      </c>
      <c r="C78" s="262" t="s">
        <v>1378</v>
      </c>
      <c r="D78" s="255" t="s">
        <v>317</v>
      </c>
      <c r="E78" s="256">
        <v>42</v>
      </c>
      <c r="F78" s="257"/>
      <c r="G78" s="258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15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201</v>
      </c>
      <c r="T78" s="230" t="s">
        <v>196</v>
      </c>
      <c r="U78" s="230">
        <v>0</v>
      </c>
      <c r="V78" s="230">
        <f>ROUND(E78*U78,2)</f>
        <v>0</v>
      </c>
      <c r="W78" s="230"/>
      <c r="X78" s="230" t="s">
        <v>211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3">
        <v>66</v>
      </c>
      <c r="B79" s="254" t="s">
        <v>1379</v>
      </c>
      <c r="C79" s="262" t="s">
        <v>1380</v>
      </c>
      <c r="D79" s="255" t="s">
        <v>317</v>
      </c>
      <c r="E79" s="256">
        <v>12</v>
      </c>
      <c r="F79" s="257"/>
      <c r="G79" s="25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15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201</v>
      </c>
      <c r="T79" s="230" t="s">
        <v>196</v>
      </c>
      <c r="U79" s="230">
        <v>0</v>
      </c>
      <c r="V79" s="230">
        <f>ROUND(E79*U79,2)</f>
        <v>0</v>
      </c>
      <c r="W79" s="230"/>
      <c r="X79" s="230" t="s">
        <v>211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756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3">
        <v>67</v>
      </c>
      <c r="B80" s="254" t="s">
        <v>1381</v>
      </c>
      <c r="C80" s="262" t="s">
        <v>1382</v>
      </c>
      <c r="D80" s="255" t="s">
        <v>317</v>
      </c>
      <c r="E80" s="256">
        <v>18</v>
      </c>
      <c r="F80" s="257"/>
      <c r="G80" s="258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15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201</v>
      </c>
      <c r="T80" s="230" t="s">
        <v>196</v>
      </c>
      <c r="U80" s="230">
        <v>0</v>
      </c>
      <c r="V80" s="230">
        <f>ROUND(E80*U80,2)</f>
        <v>0</v>
      </c>
      <c r="W80" s="230"/>
      <c r="X80" s="230" t="s">
        <v>211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756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3">
        <v>68</v>
      </c>
      <c r="B81" s="254" t="s">
        <v>1383</v>
      </c>
      <c r="C81" s="262" t="s">
        <v>1384</v>
      </c>
      <c r="D81" s="255" t="s">
        <v>317</v>
      </c>
      <c r="E81" s="256">
        <v>184</v>
      </c>
      <c r="F81" s="257"/>
      <c r="G81" s="25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15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201</v>
      </c>
      <c r="T81" s="230" t="s">
        <v>196</v>
      </c>
      <c r="U81" s="230">
        <v>0</v>
      </c>
      <c r="V81" s="230">
        <f>ROUND(E81*U81,2)</f>
        <v>0</v>
      </c>
      <c r="W81" s="230"/>
      <c r="X81" s="230" t="s">
        <v>211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756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53">
        <v>69</v>
      </c>
      <c r="B82" s="254" t="s">
        <v>1385</v>
      </c>
      <c r="C82" s="262" t="s">
        <v>1386</v>
      </c>
      <c r="D82" s="255" t="s">
        <v>314</v>
      </c>
      <c r="E82" s="256">
        <v>2</v>
      </c>
      <c r="F82" s="257"/>
      <c r="G82" s="258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15</v>
      </c>
      <c r="M82" s="230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0"/>
      <c r="S82" s="230" t="s">
        <v>201</v>
      </c>
      <c r="T82" s="230" t="s">
        <v>196</v>
      </c>
      <c r="U82" s="230">
        <v>0</v>
      </c>
      <c r="V82" s="230">
        <f>ROUND(E82*U82,2)</f>
        <v>0</v>
      </c>
      <c r="W82" s="230"/>
      <c r="X82" s="230" t="s">
        <v>211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756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3">
        <v>70</v>
      </c>
      <c r="B83" s="254" t="s">
        <v>1387</v>
      </c>
      <c r="C83" s="262" t="s">
        <v>1388</v>
      </c>
      <c r="D83" s="255" t="s">
        <v>314</v>
      </c>
      <c r="E83" s="256">
        <v>7</v>
      </c>
      <c r="F83" s="257"/>
      <c r="G83" s="258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15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201</v>
      </c>
      <c r="T83" s="230" t="s">
        <v>196</v>
      </c>
      <c r="U83" s="230">
        <v>0</v>
      </c>
      <c r="V83" s="230">
        <f>ROUND(E83*U83,2)</f>
        <v>0</v>
      </c>
      <c r="W83" s="230"/>
      <c r="X83" s="230" t="s">
        <v>211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756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3">
        <v>71</v>
      </c>
      <c r="B84" s="254" t="s">
        <v>1389</v>
      </c>
      <c r="C84" s="262" t="s">
        <v>1390</v>
      </c>
      <c r="D84" s="255" t="s">
        <v>314</v>
      </c>
      <c r="E84" s="256">
        <v>6</v>
      </c>
      <c r="F84" s="257"/>
      <c r="G84" s="25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15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201</v>
      </c>
      <c r="T84" s="230" t="s">
        <v>196</v>
      </c>
      <c r="U84" s="230">
        <v>0</v>
      </c>
      <c r="V84" s="230">
        <f>ROUND(E84*U84,2)</f>
        <v>0</v>
      </c>
      <c r="W84" s="230"/>
      <c r="X84" s="230" t="s">
        <v>211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756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53">
        <v>72</v>
      </c>
      <c r="B85" s="254" t="s">
        <v>1391</v>
      </c>
      <c r="C85" s="262" t="s">
        <v>1392</v>
      </c>
      <c r="D85" s="255" t="s">
        <v>314</v>
      </c>
      <c r="E85" s="256">
        <v>6</v>
      </c>
      <c r="F85" s="257"/>
      <c r="G85" s="258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15</v>
      </c>
      <c r="M85" s="230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0"/>
      <c r="S85" s="230" t="s">
        <v>201</v>
      </c>
      <c r="T85" s="230" t="s">
        <v>196</v>
      </c>
      <c r="U85" s="230">
        <v>0</v>
      </c>
      <c r="V85" s="230">
        <f>ROUND(E85*U85,2)</f>
        <v>0</v>
      </c>
      <c r="W85" s="230"/>
      <c r="X85" s="230" t="s">
        <v>211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756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53">
        <v>73</v>
      </c>
      <c r="B86" s="254" t="s">
        <v>1393</v>
      </c>
      <c r="C86" s="262" t="s">
        <v>1394</v>
      </c>
      <c r="D86" s="255" t="s">
        <v>314</v>
      </c>
      <c r="E86" s="256">
        <v>6</v>
      </c>
      <c r="F86" s="257"/>
      <c r="G86" s="25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15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201</v>
      </c>
      <c r="T86" s="230" t="s">
        <v>196</v>
      </c>
      <c r="U86" s="230">
        <v>0</v>
      </c>
      <c r="V86" s="230">
        <f>ROUND(E86*U86,2)</f>
        <v>0</v>
      </c>
      <c r="W86" s="230"/>
      <c r="X86" s="230" t="s">
        <v>211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756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3">
        <v>74</v>
      </c>
      <c r="B87" s="254" t="s">
        <v>1395</v>
      </c>
      <c r="C87" s="262" t="s">
        <v>1396</v>
      </c>
      <c r="D87" s="255" t="s">
        <v>314</v>
      </c>
      <c r="E87" s="256">
        <v>3</v>
      </c>
      <c r="F87" s="257"/>
      <c r="G87" s="258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15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201</v>
      </c>
      <c r="T87" s="230" t="s">
        <v>196</v>
      </c>
      <c r="U87" s="230">
        <v>0</v>
      </c>
      <c r="V87" s="230">
        <f>ROUND(E87*U87,2)</f>
        <v>0</v>
      </c>
      <c r="W87" s="230"/>
      <c r="X87" s="230" t="s">
        <v>211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756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53">
        <v>75</v>
      </c>
      <c r="B88" s="254" t="s">
        <v>1397</v>
      </c>
      <c r="C88" s="262" t="s">
        <v>1398</v>
      </c>
      <c r="D88" s="255" t="s">
        <v>314</v>
      </c>
      <c r="E88" s="256">
        <v>12</v>
      </c>
      <c r="F88" s="257"/>
      <c r="G88" s="258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15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201</v>
      </c>
      <c r="T88" s="230" t="s">
        <v>196</v>
      </c>
      <c r="U88" s="230">
        <v>0</v>
      </c>
      <c r="V88" s="230">
        <f>ROUND(E88*U88,2)</f>
        <v>0</v>
      </c>
      <c r="W88" s="230"/>
      <c r="X88" s="230" t="s">
        <v>211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756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3">
        <v>76</v>
      </c>
      <c r="B89" s="254" t="s">
        <v>1399</v>
      </c>
      <c r="C89" s="262" t="s">
        <v>1400</v>
      </c>
      <c r="D89" s="255" t="s">
        <v>314</v>
      </c>
      <c r="E89" s="256">
        <v>1</v>
      </c>
      <c r="F89" s="257"/>
      <c r="G89" s="25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15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201</v>
      </c>
      <c r="T89" s="230" t="s">
        <v>196</v>
      </c>
      <c r="U89" s="230">
        <v>0</v>
      </c>
      <c r="V89" s="230">
        <f>ROUND(E89*U89,2)</f>
        <v>0</v>
      </c>
      <c r="W89" s="230"/>
      <c r="X89" s="230" t="s">
        <v>211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756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3">
        <v>77</v>
      </c>
      <c r="B90" s="254" t="s">
        <v>1313</v>
      </c>
      <c r="C90" s="262" t="s">
        <v>1314</v>
      </c>
      <c r="D90" s="255" t="s">
        <v>1270</v>
      </c>
      <c r="E90" s="256">
        <v>1</v>
      </c>
      <c r="F90" s="257"/>
      <c r="G90" s="258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15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201</v>
      </c>
      <c r="T90" s="230" t="s">
        <v>196</v>
      </c>
      <c r="U90" s="230">
        <v>0</v>
      </c>
      <c r="V90" s="230">
        <f>ROUND(E90*U90,2)</f>
        <v>0</v>
      </c>
      <c r="W90" s="230"/>
      <c r="X90" s="230" t="s">
        <v>211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756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3">
        <v>78</v>
      </c>
      <c r="B91" s="254" t="s">
        <v>1401</v>
      </c>
      <c r="C91" s="262" t="s">
        <v>1316</v>
      </c>
      <c r="D91" s="255" t="s">
        <v>1270</v>
      </c>
      <c r="E91" s="256">
        <v>1</v>
      </c>
      <c r="F91" s="257"/>
      <c r="G91" s="258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15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201</v>
      </c>
      <c r="T91" s="230" t="s">
        <v>196</v>
      </c>
      <c r="U91" s="230">
        <v>0</v>
      </c>
      <c r="V91" s="230">
        <f>ROUND(E91*U91,2)</f>
        <v>0</v>
      </c>
      <c r="W91" s="230"/>
      <c r="X91" s="230" t="s">
        <v>211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756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3">
        <v>79</v>
      </c>
      <c r="B92" s="254" t="s">
        <v>1402</v>
      </c>
      <c r="C92" s="262" t="s">
        <v>1403</v>
      </c>
      <c r="D92" s="255" t="s">
        <v>1256</v>
      </c>
      <c r="E92" s="256">
        <v>1</v>
      </c>
      <c r="F92" s="257"/>
      <c r="G92" s="258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15</v>
      </c>
      <c r="M92" s="230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0"/>
      <c r="S92" s="230" t="s">
        <v>201</v>
      </c>
      <c r="T92" s="230" t="s">
        <v>196</v>
      </c>
      <c r="U92" s="230">
        <v>0</v>
      </c>
      <c r="V92" s="230">
        <f>ROUND(E92*U92,2)</f>
        <v>0</v>
      </c>
      <c r="W92" s="230"/>
      <c r="X92" s="230" t="s">
        <v>318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1257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3">
        <v>80</v>
      </c>
      <c r="B93" s="254" t="s">
        <v>1404</v>
      </c>
      <c r="C93" s="262" t="s">
        <v>1405</v>
      </c>
      <c r="D93" s="255" t="s">
        <v>314</v>
      </c>
      <c r="E93" s="256">
        <v>7</v>
      </c>
      <c r="F93" s="257"/>
      <c r="G93" s="258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15</v>
      </c>
      <c r="M93" s="230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0"/>
      <c r="S93" s="230" t="s">
        <v>201</v>
      </c>
      <c r="T93" s="230" t="s">
        <v>196</v>
      </c>
      <c r="U93" s="230">
        <v>0</v>
      </c>
      <c r="V93" s="230">
        <f>ROUND(E93*U93,2)</f>
        <v>0</v>
      </c>
      <c r="W93" s="230"/>
      <c r="X93" s="230" t="s">
        <v>318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1257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7" t="s">
        <v>190</v>
      </c>
      <c r="B94" s="238" t="s">
        <v>128</v>
      </c>
      <c r="C94" s="261" t="s">
        <v>129</v>
      </c>
      <c r="D94" s="239"/>
      <c r="E94" s="240"/>
      <c r="F94" s="241"/>
      <c r="G94" s="242">
        <f>SUMIF(AG95:AG97,"&lt;&gt;NOR",G95:G97)</f>
        <v>0</v>
      </c>
      <c r="H94" s="236"/>
      <c r="I94" s="236">
        <f>SUM(I95:I97)</f>
        <v>0</v>
      </c>
      <c r="J94" s="236"/>
      <c r="K94" s="236">
        <f>SUM(K95:K97)</f>
        <v>0</v>
      </c>
      <c r="L94" s="236"/>
      <c r="M94" s="236">
        <f>SUM(M95:M97)</f>
        <v>0</v>
      </c>
      <c r="N94" s="236"/>
      <c r="O94" s="236">
        <f>SUM(O95:O97)</f>
        <v>0</v>
      </c>
      <c r="P94" s="236"/>
      <c r="Q94" s="236">
        <f>SUM(Q95:Q97)</f>
        <v>0</v>
      </c>
      <c r="R94" s="236"/>
      <c r="S94" s="236"/>
      <c r="T94" s="236"/>
      <c r="U94" s="236"/>
      <c r="V94" s="236">
        <f>SUM(V95:V97)</f>
        <v>0</v>
      </c>
      <c r="W94" s="236"/>
      <c r="X94" s="236"/>
      <c r="AG94" t="s">
        <v>191</v>
      </c>
    </row>
    <row r="95" spans="1:60" outlineLevel="1" x14ac:dyDescent="0.2">
      <c r="A95" s="253">
        <v>81</v>
      </c>
      <c r="B95" s="254" t="s">
        <v>1406</v>
      </c>
      <c r="C95" s="262" t="s">
        <v>1407</v>
      </c>
      <c r="D95" s="255" t="s">
        <v>1408</v>
      </c>
      <c r="E95" s="256">
        <v>72</v>
      </c>
      <c r="F95" s="257"/>
      <c r="G95" s="258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15</v>
      </c>
      <c r="M95" s="230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0"/>
      <c r="S95" s="230" t="s">
        <v>201</v>
      </c>
      <c r="T95" s="230" t="s">
        <v>196</v>
      </c>
      <c r="U95" s="230">
        <v>0</v>
      </c>
      <c r="V95" s="230">
        <f>ROUND(E95*U95,2)</f>
        <v>0</v>
      </c>
      <c r="W95" s="230"/>
      <c r="X95" s="230" t="s">
        <v>211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756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3">
        <v>82</v>
      </c>
      <c r="B96" s="254" t="s">
        <v>1409</v>
      </c>
      <c r="C96" s="262" t="s">
        <v>1410</v>
      </c>
      <c r="D96" s="255" t="s">
        <v>1270</v>
      </c>
      <c r="E96" s="256">
        <v>4</v>
      </c>
      <c r="F96" s="257"/>
      <c r="G96" s="258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15</v>
      </c>
      <c r="M96" s="230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0"/>
      <c r="S96" s="230" t="s">
        <v>201</v>
      </c>
      <c r="T96" s="230" t="s">
        <v>196</v>
      </c>
      <c r="U96" s="230">
        <v>0</v>
      </c>
      <c r="V96" s="230">
        <f>ROUND(E96*U96,2)</f>
        <v>0</v>
      </c>
      <c r="W96" s="230"/>
      <c r="X96" s="230" t="s">
        <v>211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756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53">
        <v>83</v>
      </c>
      <c r="B97" s="254" t="s">
        <v>1411</v>
      </c>
      <c r="C97" s="262" t="s">
        <v>1412</v>
      </c>
      <c r="D97" s="255" t="s">
        <v>264</v>
      </c>
      <c r="E97" s="256">
        <v>424.5</v>
      </c>
      <c r="F97" s="257"/>
      <c r="G97" s="258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15</v>
      </c>
      <c r="M97" s="230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0"/>
      <c r="S97" s="230" t="s">
        <v>201</v>
      </c>
      <c r="T97" s="230" t="s">
        <v>196</v>
      </c>
      <c r="U97" s="230">
        <v>0</v>
      </c>
      <c r="V97" s="230">
        <f>ROUND(E97*U97,2)</f>
        <v>0</v>
      </c>
      <c r="W97" s="230"/>
      <c r="X97" s="230" t="s">
        <v>211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756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7" t="s">
        <v>190</v>
      </c>
      <c r="B98" s="238" t="s">
        <v>163</v>
      </c>
      <c r="C98" s="261" t="s">
        <v>29</v>
      </c>
      <c r="D98" s="239"/>
      <c r="E98" s="240"/>
      <c r="F98" s="241"/>
      <c r="G98" s="242">
        <f>SUMIF(AG99:AG106,"&lt;&gt;NOR",G99:G106)</f>
        <v>0</v>
      </c>
      <c r="H98" s="236"/>
      <c r="I98" s="236">
        <f>SUM(I99:I106)</f>
        <v>0</v>
      </c>
      <c r="J98" s="236"/>
      <c r="K98" s="236">
        <f>SUM(K99:K106)</f>
        <v>0</v>
      </c>
      <c r="L98" s="236"/>
      <c r="M98" s="236">
        <f>SUM(M99:M106)</f>
        <v>0</v>
      </c>
      <c r="N98" s="236"/>
      <c r="O98" s="236">
        <f>SUM(O99:O106)</f>
        <v>0</v>
      </c>
      <c r="P98" s="236"/>
      <c r="Q98" s="236">
        <f>SUM(Q99:Q106)</f>
        <v>0</v>
      </c>
      <c r="R98" s="236"/>
      <c r="S98" s="236"/>
      <c r="T98" s="236"/>
      <c r="U98" s="236"/>
      <c r="V98" s="236">
        <f>SUM(V99:V106)</f>
        <v>0</v>
      </c>
      <c r="W98" s="236"/>
      <c r="X98" s="236"/>
      <c r="AG98" t="s">
        <v>191</v>
      </c>
    </row>
    <row r="99" spans="1:60" outlineLevel="1" x14ac:dyDescent="0.2">
      <c r="A99" s="253">
        <v>84</v>
      </c>
      <c r="B99" s="254" t="s">
        <v>1413</v>
      </c>
      <c r="C99" s="262" t="s">
        <v>1414</v>
      </c>
      <c r="D99" s="255" t="s">
        <v>194</v>
      </c>
      <c r="E99" s="256">
        <v>1</v>
      </c>
      <c r="F99" s="257"/>
      <c r="G99" s="258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15</v>
      </c>
      <c r="M99" s="230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0"/>
      <c r="S99" s="230" t="s">
        <v>201</v>
      </c>
      <c r="T99" s="230" t="s">
        <v>196</v>
      </c>
      <c r="U99" s="230">
        <v>0</v>
      </c>
      <c r="V99" s="230">
        <f>ROUND(E99*U99,2)</f>
        <v>0</v>
      </c>
      <c r="W99" s="230"/>
      <c r="X99" s="230" t="s">
        <v>197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3">
        <v>85</v>
      </c>
      <c r="B100" s="254" t="s">
        <v>1415</v>
      </c>
      <c r="C100" s="262" t="s">
        <v>1416</v>
      </c>
      <c r="D100" s="255" t="s">
        <v>194</v>
      </c>
      <c r="E100" s="256">
        <v>1</v>
      </c>
      <c r="F100" s="257"/>
      <c r="G100" s="258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15</v>
      </c>
      <c r="M100" s="230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0"/>
      <c r="S100" s="230" t="s">
        <v>201</v>
      </c>
      <c r="T100" s="230" t="s">
        <v>196</v>
      </c>
      <c r="U100" s="230">
        <v>0</v>
      </c>
      <c r="V100" s="230">
        <f>ROUND(E100*U100,2)</f>
        <v>0</v>
      </c>
      <c r="W100" s="230"/>
      <c r="X100" s="230" t="s">
        <v>197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202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3">
        <v>86</v>
      </c>
      <c r="B101" s="254" t="s">
        <v>1417</v>
      </c>
      <c r="C101" s="262" t="s">
        <v>1418</v>
      </c>
      <c r="D101" s="255" t="s">
        <v>194</v>
      </c>
      <c r="E101" s="256">
        <v>1</v>
      </c>
      <c r="F101" s="257"/>
      <c r="G101" s="258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15</v>
      </c>
      <c r="M101" s="230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0"/>
      <c r="S101" s="230" t="s">
        <v>201</v>
      </c>
      <c r="T101" s="230" t="s">
        <v>196</v>
      </c>
      <c r="U101" s="230">
        <v>0</v>
      </c>
      <c r="V101" s="230">
        <f>ROUND(E101*U101,2)</f>
        <v>0</v>
      </c>
      <c r="W101" s="230"/>
      <c r="X101" s="230" t="s">
        <v>197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202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3">
        <v>87</v>
      </c>
      <c r="B102" s="254" t="s">
        <v>1419</v>
      </c>
      <c r="C102" s="262" t="s">
        <v>1420</v>
      </c>
      <c r="D102" s="255" t="s">
        <v>194</v>
      </c>
      <c r="E102" s="256">
        <v>1</v>
      </c>
      <c r="F102" s="257"/>
      <c r="G102" s="258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15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201</v>
      </c>
      <c r="T102" s="230" t="s">
        <v>196</v>
      </c>
      <c r="U102" s="230">
        <v>0</v>
      </c>
      <c r="V102" s="230">
        <f>ROUND(E102*U102,2)</f>
        <v>0</v>
      </c>
      <c r="W102" s="230"/>
      <c r="X102" s="230" t="s">
        <v>197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202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3">
        <v>88</v>
      </c>
      <c r="B103" s="254" t="s">
        <v>1421</v>
      </c>
      <c r="C103" s="262" t="s">
        <v>193</v>
      </c>
      <c r="D103" s="255" t="s">
        <v>194</v>
      </c>
      <c r="E103" s="256">
        <v>1</v>
      </c>
      <c r="F103" s="257"/>
      <c r="G103" s="258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15</v>
      </c>
      <c r="M103" s="230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0"/>
      <c r="S103" s="230" t="s">
        <v>201</v>
      </c>
      <c r="T103" s="230" t="s">
        <v>196</v>
      </c>
      <c r="U103" s="230">
        <v>0</v>
      </c>
      <c r="V103" s="230">
        <f>ROUND(E103*U103,2)</f>
        <v>0</v>
      </c>
      <c r="W103" s="230"/>
      <c r="X103" s="230" t="s">
        <v>197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202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3">
        <v>89</v>
      </c>
      <c r="B104" s="254" t="s">
        <v>1422</v>
      </c>
      <c r="C104" s="262" t="s">
        <v>1423</v>
      </c>
      <c r="D104" s="255" t="s">
        <v>194</v>
      </c>
      <c r="E104" s="256">
        <v>1</v>
      </c>
      <c r="F104" s="257"/>
      <c r="G104" s="258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15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201</v>
      </c>
      <c r="T104" s="230" t="s">
        <v>196</v>
      </c>
      <c r="U104" s="230">
        <v>0</v>
      </c>
      <c r="V104" s="230">
        <f>ROUND(E104*U104,2)</f>
        <v>0</v>
      </c>
      <c r="W104" s="230"/>
      <c r="X104" s="230" t="s">
        <v>197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202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3">
        <v>90</v>
      </c>
      <c r="B105" s="254" t="s">
        <v>199</v>
      </c>
      <c r="C105" s="262" t="s">
        <v>200</v>
      </c>
      <c r="D105" s="255" t="s">
        <v>194</v>
      </c>
      <c r="E105" s="256">
        <v>1</v>
      </c>
      <c r="F105" s="257"/>
      <c r="G105" s="258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15</v>
      </c>
      <c r="M105" s="230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0"/>
      <c r="S105" s="230" t="s">
        <v>201</v>
      </c>
      <c r="T105" s="230" t="s">
        <v>196</v>
      </c>
      <c r="U105" s="230">
        <v>0</v>
      </c>
      <c r="V105" s="230">
        <f>ROUND(E105*U105,2)</f>
        <v>0</v>
      </c>
      <c r="W105" s="230"/>
      <c r="X105" s="230" t="s">
        <v>197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202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7">
        <v>91</v>
      </c>
      <c r="B106" s="248" t="s">
        <v>1424</v>
      </c>
      <c r="C106" s="263" t="s">
        <v>1425</v>
      </c>
      <c r="D106" s="249" t="s">
        <v>194</v>
      </c>
      <c r="E106" s="250">
        <v>1</v>
      </c>
      <c r="F106" s="251"/>
      <c r="G106" s="252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15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201</v>
      </c>
      <c r="T106" s="230" t="s">
        <v>196</v>
      </c>
      <c r="U106" s="230">
        <v>0</v>
      </c>
      <c r="V106" s="230">
        <f>ROUND(E106*U106,2)</f>
        <v>0</v>
      </c>
      <c r="W106" s="230"/>
      <c r="X106" s="230" t="s">
        <v>197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202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3"/>
      <c r="B107" s="4"/>
      <c r="C107" s="268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177</v>
      </c>
    </row>
    <row r="108" spans="1:60" x14ac:dyDescent="0.2">
      <c r="A108" s="213"/>
      <c r="B108" s="214" t="s">
        <v>31</v>
      </c>
      <c r="C108" s="267"/>
      <c r="D108" s="215"/>
      <c r="E108" s="216"/>
      <c r="F108" s="216"/>
      <c r="G108" s="260">
        <f>G8+G13+G23+G44+G49+G71+G94+G98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1244</v>
      </c>
    </row>
    <row r="109" spans="1:60" x14ac:dyDescent="0.2">
      <c r="A109" s="3"/>
      <c r="B109" s="4"/>
      <c r="C109" s="268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3"/>
      <c r="B110" s="4"/>
      <c r="C110" s="268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217" t="s">
        <v>1245</v>
      </c>
      <c r="B111" s="217"/>
      <c r="C111" s="269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218"/>
      <c r="B112" s="219"/>
      <c r="C112" s="270"/>
      <c r="D112" s="219"/>
      <c r="E112" s="219"/>
      <c r="F112" s="219"/>
      <c r="G112" s="22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1246</v>
      </c>
    </row>
    <row r="113" spans="1:33" x14ac:dyDescent="0.2">
      <c r="A113" s="221"/>
      <c r="B113" s="222"/>
      <c r="C113" s="271"/>
      <c r="D113" s="222"/>
      <c r="E113" s="222"/>
      <c r="F113" s="222"/>
      <c r="G113" s="22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A114" s="221"/>
      <c r="B114" s="222"/>
      <c r="C114" s="271"/>
      <c r="D114" s="222"/>
      <c r="E114" s="222"/>
      <c r="F114" s="222"/>
      <c r="G114" s="22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21"/>
      <c r="B115" s="222"/>
      <c r="C115" s="271"/>
      <c r="D115" s="222"/>
      <c r="E115" s="222"/>
      <c r="F115" s="222"/>
      <c r="G115" s="22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24"/>
      <c r="B116" s="225"/>
      <c r="C116" s="272"/>
      <c r="D116" s="225"/>
      <c r="E116" s="225"/>
      <c r="F116" s="225"/>
      <c r="G116" s="22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3"/>
      <c r="B117" s="4"/>
      <c r="C117" s="268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C118" s="273"/>
      <c r="D118" s="10"/>
      <c r="AG118" t="s">
        <v>1247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11:C111"/>
    <mergeCell ref="A112:G1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8A55-E147-434B-A8BE-4ECA568A52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165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166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166</v>
      </c>
      <c r="AG3" t="s">
        <v>167</v>
      </c>
    </row>
    <row r="4" spans="1:60" ht="24.95" customHeight="1" x14ac:dyDescent="0.2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168</v>
      </c>
    </row>
    <row r="5" spans="1:60" x14ac:dyDescent="0.2">
      <c r="D5" s="10"/>
    </row>
    <row r="6" spans="1:60" ht="38.25" x14ac:dyDescent="0.2">
      <c r="A6" s="206" t="s">
        <v>169</v>
      </c>
      <c r="B6" s="208" t="s">
        <v>170</v>
      </c>
      <c r="C6" s="208" t="s">
        <v>171</v>
      </c>
      <c r="D6" s="207" t="s">
        <v>172</v>
      </c>
      <c r="E6" s="206" t="s">
        <v>173</v>
      </c>
      <c r="F6" s="205" t="s">
        <v>174</v>
      </c>
      <c r="G6" s="206" t="s">
        <v>31</v>
      </c>
      <c r="H6" s="209" t="s">
        <v>32</v>
      </c>
      <c r="I6" s="209" t="s">
        <v>175</v>
      </c>
      <c r="J6" s="209" t="s">
        <v>33</v>
      </c>
      <c r="K6" s="209" t="s">
        <v>176</v>
      </c>
      <c r="L6" s="209" t="s">
        <v>177</v>
      </c>
      <c r="M6" s="209" t="s">
        <v>178</v>
      </c>
      <c r="N6" s="209" t="s">
        <v>179</v>
      </c>
      <c r="O6" s="209" t="s">
        <v>180</v>
      </c>
      <c r="P6" s="209" t="s">
        <v>181</v>
      </c>
      <c r="Q6" s="209" t="s">
        <v>182</v>
      </c>
      <c r="R6" s="209" t="s">
        <v>183</v>
      </c>
      <c r="S6" s="209" t="s">
        <v>184</v>
      </c>
      <c r="T6" s="209" t="s">
        <v>185</v>
      </c>
      <c r="U6" s="209" t="s">
        <v>186</v>
      </c>
      <c r="V6" s="209" t="s">
        <v>187</v>
      </c>
      <c r="W6" s="209" t="s">
        <v>188</v>
      </c>
      <c r="X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190</v>
      </c>
      <c r="B8" s="238" t="s">
        <v>62</v>
      </c>
      <c r="C8" s="261" t="s">
        <v>63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0</v>
      </c>
      <c r="R8" s="236"/>
      <c r="S8" s="236"/>
      <c r="T8" s="236"/>
      <c r="U8" s="236"/>
      <c r="V8" s="236">
        <f>SUM(V9:V21)</f>
        <v>0</v>
      </c>
      <c r="W8" s="236"/>
      <c r="X8" s="236"/>
      <c r="AG8" t="s">
        <v>191</v>
      </c>
    </row>
    <row r="9" spans="1:60" outlineLevel="1" x14ac:dyDescent="0.2">
      <c r="A9" s="253">
        <v>1</v>
      </c>
      <c r="B9" s="254" t="s">
        <v>1426</v>
      </c>
      <c r="C9" s="262" t="s">
        <v>1427</v>
      </c>
      <c r="D9" s="255" t="s">
        <v>317</v>
      </c>
      <c r="E9" s="256">
        <v>70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201</v>
      </c>
      <c r="T9" s="230" t="s">
        <v>196</v>
      </c>
      <c r="U9" s="230">
        <v>0</v>
      </c>
      <c r="V9" s="230">
        <f>ROUND(E9*U9,2)</f>
        <v>0</v>
      </c>
      <c r="W9" s="230"/>
      <c r="X9" s="230" t="s">
        <v>211</v>
      </c>
      <c r="Y9" s="210"/>
      <c r="Z9" s="210"/>
      <c r="AA9" s="210"/>
      <c r="AB9" s="210"/>
      <c r="AC9" s="210"/>
      <c r="AD9" s="210"/>
      <c r="AE9" s="210"/>
      <c r="AF9" s="210"/>
      <c r="AG9" s="210" t="s">
        <v>212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1428</v>
      </c>
      <c r="C10" s="262" t="s">
        <v>1429</v>
      </c>
      <c r="D10" s="255" t="s">
        <v>317</v>
      </c>
      <c r="E10" s="256">
        <v>160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15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201</v>
      </c>
      <c r="T10" s="230" t="s">
        <v>196</v>
      </c>
      <c r="U10" s="230">
        <v>0</v>
      </c>
      <c r="V10" s="230">
        <f>ROUND(E10*U10,2)</f>
        <v>0</v>
      </c>
      <c r="W10" s="230"/>
      <c r="X10" s="230" t="s">
        <v>211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3">
        <v>3</v>
      </c>
      <c r="B11" s="254" t="s">
        <v>1430</v>
      </c>
      <c r="C11" s="262" t="s">
        <v>1431</v>
      </c>
      <c r="D11" s="255" t="s">
        <v>317</v>
      </c>
      <c r="E11" s="256">
        <v>1400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15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201</v>
      </c>
      <c r="T11" s="230" t="s">
        <v>196</v>
      </c>
      <c r="U11" s="230">
        <v>0</v>
      </c>
      <c r="V11" s="230">
        <f>ROUND(E11*U11,2)</f>
        <v>0</v>
      </c>
      <c r="W11" s="230"/>
      <c r="X11" s="230" t="s">
        <v>211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3">
        <v>4</v>
      </c>
      <c r="B12" s="254" t="s">
        <v>1432</v>
      </c>
      <c r="C12" s="262" t="s">
        <v>1433</v>
      </c>
      <c r="D12" s="255" t="s">
        <v>317</v>
      </c>
      <c r="E12" s="256">
        <v>200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15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201</v>
      </c>
      <c r="T12" s="230" t="s">
        <v>196</v>
      </c>
      <c r="U12" s="230">
        <v>0</v>
      </c>
      <c r="V12" s="230">
        <f>ROUND(E12*U12,2)</f>
        <v>0</v>
      </c>
      <c r="W12" s="230"/>
      <c r="X12" s="230" t="s">
        <v>211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3">
        <v>5</v>
      </c>
      <c r="B13" s="254" t="s">
        <v>1434</v>
      </c>
      <c r="C13" s="262" t="s">
        <v>1435</v>
      </c>
      <c r="D13" s="255" t="s">
        <v>317</v>
      </c>
      <c r="E13" s="256">
        <v>2300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15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201</v>
      </c>
      <c r="T13" s="230" t="s">
        <v>196</v>
      </c>
      <c r="U13" s="230">
        <v>0</v>
      </c>
      <c r="V13" s="230">
        <f>ROUND(E13*U13,2)</f>
        <v>0</v>
      </c>
      <c r="W13" s="230"/>
      <c r="X13" s="230" t="s">
        <v>211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3">
        <v>6</v>
      </c>
      <c r="B14" s="254" t="s">
        <v>1436</v>
      </c>
      <c r="C14" s="262" t="s">
        <v>1437</v>
      </c>
      <c r="D14" s="255" t="s">
        <v>317</v>
      </c>
      <c r="E14" s="256">
        <v>10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15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201</v>
      </c>
      <c r="T14" s="230" t="s">
        <v>196</v>
      </c>
      <c r="U14" s="230">
        <v>0</v>
      </c>
      <c r="V14" s="230">
        <f>ROUND(E14*U14,2)</f>
        <v>0</v>
      </c>
      <c r="W14" s="230"/>
      <c r="X14" s="230" t="s">
        <v>211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3">
        <v>7</v>
      </c>
      <c r="B15" s="254" t="s">
        <v>1438</v>
      </c>
      <c r="C15" s="262" t="s">
        <v>1439</v>
      </c>
      <c r="D15" s="255" t="s">
        <v>317</v>
      </c>
      <c r="E15" s="256">
        <v>350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15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201</v>
      </c>
      <c r="T15" s="230" t="s">
        <v>196</v>
      </c>
      <c r="U15" s="230">
        <v>0</v>
      </c>
      <c r="V15" s="230">
        <f>ROUND(E15*U15,2)</f>
        <v>0</v>
      </c>
      <c r="W15" s="230"/>
      <c r="X15" s="230" t="s">
        <v>211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8</v>
      </c>
      <c r="B16" s="254" t="s">
        <v>1440</v>
      </c>
      <c r="C16" s="262" t="s">
        <v>1441</v>
      </c>
      <c r="D16" s="255" t="s">
        <v>317</v>
      </c>
      <c r="E16" s="256">
        <v>140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15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201</v>
      </c>
      <c r="T16" s="230" t="s">
        <v>196</v>
      </c>
      <c r="U16" s="230">
        <v>0</v>
      </c>
      <c r="V16" s="230">
        <f>ROUND(E16*U16,2)</f>
        <v>0</v>
      </c>
      <c r="W16" s="230"/>
      <c r="X16" s="230" t="s">
        <v>211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9</v>
      </c>
      <c r="B17" s="254" t="s">
        <v>1442</v>
      </c>
      <c r="C17" s="262" t="s">
        <v>1443</v>
      </c>
      <c r="D17" s="255" t="s">
        <v>317</v>
      </c>
      <c r="E17" s="256">
        <v>15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201</v>
      </c>
      <c r="T17" s="230" t="s">
        <v>196</v>
      </c>
      <c r="U17" s="230">
        <v>0</v>
      </c>
      <c r="V17" s="230">
        <f>ROUND(E17*U17,2)</f>
        <v>0</v>
      </c>
      <c r="W17" s="230"/>
      <c r="X17" s="230" t="s">
        <v>211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3">
        <v>10</v>
      </c>
      <c r="B18" s="254" t="s">
        <v>1444</v>
      </c>
      <c r="C18" s="262" t="s">
        <v>1445</v>
      </c>
      <c r="D18" s="255" t="s">
        <v>317</v>
      </c>
      <c r="E18" s="256">
        <v>10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15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201</v>
      </c>
      <c r="T18" s="230" t="s">
        <v>196</v>
      </c>
      <c r="U18" s="230">
        <v>0</v>
      </c>
      <c r="V18" s="230">
        <f>ROUND(E18*U18,2)</f>
        <v>0</v>
      </c>
      <c r="W18" s="230"/>
      <c r="X18" s="230" t="s">
        <v>211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11</v>
      </c>
      <c r="B19" s="254" t="s">
        <v>1446</v>
      </c>
      <c r="C19" s="262" t="s">
        <v>1447</v>
      </c>
      <c r="D19" s="255" t="s">
        <v>317</v>
      </c>
      <c r="E19" s="256">
        <v>40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15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201</v>
      </c>
      <c r="T19" s="230" t="s">
        <v>196</v>
      </c>
      <c r="U19" s="230">
        <v>0</v>
      </c>
      <c r="V19" s="230">
        <f>ROUND(E19*U19,2)</f>
        <v>0</v>
      </c>
      <c r="W19" s="230"/>
      <c r="X19" s="230" t="s">
        <v>211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3">
        <v>12</v>
      </c>
      <c r="B20" s="254" t="s">
        <v>1448</v>
      </c>
      <c r="C20" s="262" t="s">
        <v>1449</v>
      </c>
      <c r="D20" s="255" t="s">
        <v>317</v>
      </c>
      <c r="E20" s="256">
        <v>200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15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201</v>
      </c>
      <c r="T20" s="230" t="s">
        <v>196</v>
      </c>
      <c r="U20" s="230">
        <v>0</v>
      </c>
      <c r="V20" s="230">
        <f>ROUND(E20*U20,2)</f>
        <v>0</v>
      </c>
      <c r="W20" s="230"/>
      <c r="X20" s="230" t="s">
        <v>211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13</v>
      </c>
      <c r="B21" s="254" t="s">
        <v>1450</v>
      </c>
      <c r="C21" s="262" t="s">
        <v>1451</v>
      </c>
      <c r="D21" s="255" t="s">
        <v>317</v>
      </c>
      <c r="E21" s="256">
        <v>200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15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201</v>
      </c>
      <c r="T21" s="230" t="s">
        <v>196</v>
      </c>
      <c r="U21" s="230">
        <v>0</v>
      </c>
      <c r="V21" s="230">
        <f>ROUND(E21*U21,2)</f>
        <v>0</v>
      </c>
      <c r="W21" s="230"/>
      <c r="X21" s="230" t="s">
        <v>211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7" t="s">
        <v>190</v>
      </c>
      <c r="B22" s="238" t="s">
        <v>64</v>
      </c>
      <c r="C22" s="261" t="s">
        <v>65</v>
      </c>
      <c r="D22" s="239"/>
      <c r="E22" s="240"/>
      <c r="F22" s="241"/>
      <c r="G22" s="242">
        <f>SUMIF(AG23:AG39,"&lt;&gt;NOR",G23:G39)</f>
        <v>0</v>
      </c>
      <c r="H22" s="236"/>
      <c r="I22" s="236">
        <f>SUM(I23:I39)</f>
        <v>0</v>
      </c>
      <c r="J22" s="236"/>
      <c r="K22" s="236">
        <f>SUM(K23:K39)</f>
        <v>0</v>
      </c>
      <c r="L22" s="236"/>
      <c r="M22" s="236">
        <f>SUM(M23:M39)</f>
        <v>0</v>
      </c>
      <c r="N22" s="236"/>
      <c r="O22" s="236">
        <f>SUM(O23:O39)</f>
        <v>0</v>
      </c>
      <c r="P22" s="236"/>
      <c r="Q22" s="236">
        <f>SUM(Q23:Q39)</f>
        <v>0</v>
      </c>
      <c r="R22" s="236"/>
      <c r="S22" s="236"/>
      <c r="T22" s="236"/>
      <c r="U22" s="236"/>
      <c r="V22" s="236">
        <f>SUM(V23:V39)</f>
        <v>0</v>
      </c>
      <c r="W22" s="236"/>
      <c r="X22" s="236"/>
      <c r="AG22" t="s">
        <v>191</v>
      </c>
    </row>
    <row r="23" spans="1:60" outlineLevel="1" x14ac:dyDescent="0.2">
      <c r="A23" s="253">
        <v>14</v>
      </c>
      <c r="B23" s="254" t="s">
        <v>1452</v>
      </c>
      <c r="C23" s="262" t="s">
        <v>1453</v>
      </c>
      <c r="D23" s="255" t="s">
        <v>1454</v>
      </c>
      <c r="E23" s="256">
        <v>202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15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201</v>
      </c>
      <c r="T23" s="230" t="s">
        <v>196</v>
      </c>
      <c r="U23" s="230">
        <v>0</v>
      </c>
      <c r="V23" s="230">
        <f>ROUND(E23*U23,2)</f>
        <v>0</v>
      </c>
      <c r="W23" s="230"/>
      <c r="X23" s="230" t="s">
        <v>211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3">
        <v>15</v>
      </c>
      <c r="B24" s="254" t="s">
        <v>1455</v>
      </c>
      <c r="C24" s="262" t="s">
        <v>1456</v>
      </c>
      <c r="D24" s="255" t="s">
        <v>1454</v>
      </c>
      <c r="E24" s="256">
        <v>1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15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201</v>
      </c>
      <c r="T24" s="230" t="s">
        <v>196</v>
      </c>
      <c r="U24" s="230">
        <v>0</v>
      </c>
      <c r="V24" s="230">
        <f>ROUND(E24*U24,2)</f>
        <v>0</v>
      </c>
      <c r="W24" s="230"/>
      <c r="X24" s="230" t="s">
        <v>211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3">
        <v>16</v>
      </c>
      <c r="B25" s="254" t="s">
        <v>1457</v>
      </c>
      <c r="C25" s="262" t="s">
        <v>1458</v>
      </c>
      <c r="D25" s="255" t="s">
        <v>1454</v>
      </c>
      <c r="E25" s="256">
        <v>18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15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201</v>
      </c>
      <c r="T25" s="230" t="s">
        <v>196</v>
      </c>
      <c r="U25" s="230">
        <v>0</v>
      </c>
      <c r="V25" s="230">
        <f>ROUND(E25*U25,2)</f>
        <v>0</v>
      </c>
      <c r="W25" s="230"/>
      <c r="X25" s="230" t="s">
        <v>211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3">
        <v>17</v>
      </c>
      <c r="B26" s="254" t="s">
        <v>1459</v>
      </c>
      <c r="C26" s="262" t="s">
        <v>1460</v>
      </c>
      <c r="D26" s="255" t="s">
        <v>1454</v>
      </c>
      <c r="E26" s="256">
        <v>2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15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201</v>
      </c>
      <c r="T26" s="230" t="s">
        <v>196</v>
      </c>
      <c r="U26" s="230">
        <v>0</v>
      </c>
      <c r="V26" s="230">
        <f>ROUND(E26*U26,2)</f>
        <v>0</v>
      </c>
      <c r="W26" s="230"/>
      <c r="X26" s="230" t="s">
        <v>211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3">
        <v>18</v>
      </c>
      <c r="B27" s="254" t="s">
        <v>1461</v>
      </c>
      <c r="C27" s="262" t="s">
        <v>1462</v>
      </c>
      <c r="D27" s="255" t="s">
        <v>1454</v>
      </c>
      <c r="E27" s="256">
        <v>10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15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201</v>
      </c>
      <c r="T27" s="230" t="s">
        <v>196</v>
      </c>
      <c r="U27" s="230">
        <v>0</v>
      </c>
      <c r="V27" s="230">
        <f>ROUND(E27*U27,2)</f>
        <v>0</v>
      </c>
      <c r="W27" s="230"/>
      <c r="X27" s="230" t="s">
        <v>211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3">
        <v>19</v>
      </c>
      <c r="B28" s="254" t="s">
        <v>1463</v>
      </c>
      <c r="C28" s="262" t="s">
        <v>1464</v>
      </c>
      <c r="D28" s="255" t="s">
        <v>1454</v>
      </c>
      <c r="E28" s="256">
        <v>29</v>
      </c>
      <c r="F28" s="257"/>
      <c r="G28" s="25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15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201</v>
      </c>
      <c r="T28" s="230" t="s">
        <v>196</v>
      </c>
      <c r="U28" s="230">
        <v>0</v>
      </c>
      <c r="V28" s="230">
        <f>ROUND(E28*U28,2)</f>
        <v>0</v>
      </c>
      <c r="W28" s="230"/>
      <c r="X28" s="230" t="s">
        <v>211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3">
        <v>20</v>
      </c>
      <c r="B29" s="254" t="s">
        <v>1465</v>
      </c>
      <c r="C29" s="262" t="s">
        <v>1466</v>
      </c>
      <c r="D29" s="255" t="s">
        <v>1454</v>
      </c>
      <c r="E29" s="256">
        <v>3</v>
      </c>
      <c r="F29" s="257"/>
      <c r="G29" s="25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15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201</v>
      </c>
      <c r="T29" s="230" t="s">
        <v>196</v>
      </c>
      <c r="U29" s="230">
        <v>0</v>
      </c>
      <c r="V29" s="230">
        <f>ROUND(E29*U29,2)</f>
        <v>0</v>
      </c>
      <c r="W29" s="230"/>
      <c r="X29" s="230" t="s">
        <v>211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3">
        <v>21</v>
      </c>
      <c r="B30" s="254" t="s">
        <v>1467</v>
      </c>
      <c r="C30" s="262" t="s">
        <v>1468</v>
      </c>
      <c r="D30" s="255" t="s">
        <v>1454</v>
      </c>
      <c r="E30" s="256">
        <v>18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15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201</v>
      </c>
      <c r="T30" s="230" t="s">
        <v>196</v>
      </c>
      <c r="U30" s="230">
        <v>0</v>
      </c>
      <c r="V30" s="230">
        <f>ROUND(E30*U30,2)</f>
        <v>0</v>
      </c>
      <c r="W30" s="230"/>
      <c r="X30" s="230" t="s">
        <v>211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3">
        <v>22</v>
      </c>
      <c r="B31" s="254" t="s">
        <v>1469</v>
      </c>
      <c r="C31" s="262" t="s">
        <v>1470</v>
      </c>
      <c r="D31" s="255" t="s">
        <v>1454</v>
      </c>
      <c r="E31" s="256">
        <v>24</v>
      </c>
      <c r="F31" s="257"/>
      <c r="G31" s="258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15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201</v>
      </c>
      <c r="T31" s="230" t="s">
        <v>196</v>
      </c>
      <c r="U31" s="230">
        <v>0</v>
      </c>
      <c r="V31" s="230">
        <f>ROUND(E31*U31,2)</f>
        <v>0</v>
      </c>
      <c r="W31" s="230"/>
      <c r="X31" s="230" t="s">
        <v>211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3">
        <v>23</v>
      </c>
      <c r="B32" s="254" t="s">
        <v>1471</v>
      </c>
      <c r="C32" s="262" t="s">
        <v>1472</v>
      </c>
      <c r="D32" s="255" t="s">
        <v>1454</v>
      </c>
      <c r="E32" s="256">
        <v>4</v>
      </c>
      <c r="F32" s="257"/>
      <c r="G32" s="25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15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201</v>
      </c>
      <c r="T32" s="230" t="s">
        <v>196</v>
      </c>
      <c r="U32" s="230">
        <v>0</v>
      </c>
      <c r="V32" s="230">
        <f>ROUND(E32*U32,2)</f>
        <v>0</v>
      </c>
      <c r="W32" s="230"/>
      <c r="X32" s="230" t="s">
        <v>211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3">
        <v>24</v>
      </c>
      <c r="B33" s="254" t="s">
        <v>1473</v>
      </c>
      <c r="C33" s="262" t="s">
        <v>1474</v>
      </c>
      <c r="D33" s="255" t="s">
        <v>1454</v>
      </c>
      <c r="E33" s="256">
        <v>9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15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201</v>
      </c>
      <c r="T33" s="230" t="s">
        <v>196</v>
      </c>
      <c r="U33" s="230">
        <v>0</v>
      </c>
      <c r="V33" s="230">
        <f>ROUND(E33*U33,2)</f>
        <v>0</v>
      </c>
      <c r="W33" s="230"/>
      <c r="X33" s="230" t="s">
        <v>211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3">
        <v>25</v>
      </c>
      <c r="B34" s="254" t="s">
        <v>1475</v>
      </c>
      <c r="C34" s="262" t="s">
        <v>1476</v>
      </c>
      <c r="D34" s="255" t="s">
        <v>1454</v>
      </c>
      <c r="E34" s="256">
        <v>9</v>
      </c>
      <c r="F34" s="257"/>
      <c r="G34" s="25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15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201</v>
      </c>
      <c r="T34" s="230" t="s">
        <v>196</v>
      </c>
      <c r="U34" s="230">
        <v>0</v>
      </c>
      <c r="V34" s="230">
        <f>ROUND(E34*U34,2)</f>
        <v>0</v>
      </c>
      <c r="W34" s="230"/>
      <c r="X34" s="230" t="s">
        <v>211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3">
        <v>26</v>
      </c>
      <c r="B35" s="254" t="s">
        <v>1477</v>
      </c>
      <c r="C35" s="262" t="s">
        <v>1478</v>
      </c>
      <c r="D35" s="255" t="s">
        <v>1454</v>
      </c>
      <c r="E35" s="256">
        <v>25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201</v>
      </c>
      <c r="T35" s="230" t="s">
        <v>196</v>
      </c>
      <c r="U35" s="230">
        <v>0</v>
      </c>
      <c r="V35" s="230">
        <f>ROUND(E35*U35,2)</f>
        <v>0</v>
      </c>
      <c r="W35" s="230"/>
      <c r="X35" s="230" t="s">
        <v>211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3">
        <v>27</v>
      </c>
      <c r="B36" s="254" t="s">
        <v>1479</v>
      </c>
      <c r="C36" s="262" t="s">
        <v>1480</v>
      </c>
      <c r="D36" s="255" t="s">
        <v>1454</v>
      </c>
      <c r="E36" s="256">
        <v>38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201</v>
      </c>
      <c r="T36" s="230" t="s">
        <v>196</v>
      </c>
      <c r="U36" s="230">
        <v>0</v>
      </c>
      <c r="V36" s="230">
        <f>ROUND(E36*U36,2)</f>
        <v>0</v>
      </c>
      <c r="W36" s="230"/>
      <c r="X36" s="230" t="s">
        <v>211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3">
        <v>28</v>
      </c>
      <c r="B37" s="254" t="s">
        <v>1481</v>
      </c>
      <c r="C37" s="262" t="s">
        <v>1482</v>
      </c>
      <c r="D37" s="255" t="s">
        <v>1454</v>
      </c>
      <c r="E37" s="256">
        <v>6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15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201</v>
      </c>
      <c r="T37" s="230" t="s">
        <v>196</v>
      </c>
      <c r="U37" s="230">
        <v>0</v>
      </c>
      <c r="V37" s="230">
        <f>ROUND(E37*U37,2)</f>
        <v>0</v>
      </c>
      <c r="W37" s="230"/>
      <c r="X37" s="230" t="s">
        <v>211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3">
        <v>29</v>
      </c>
      <c r="B38" s="254" t="s">
        <v>1483</v>
      </c>
      <c r="C38" s="262" t="s">
        <v>1484</v>
      </c>
      <c r="D38" s="255" t="s">
        <v>1454</v>
      </c>
      <c r="E38" s="256">
        <v>1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201</v>
      </c>
      <c r="T38" s="230" t="s">
        <v>196</v>
      </c>
      <c r="U38" s="230">
        <v>0</v>
      </c>
      <c r="V38" s="230">
        <f>ROUND(E38*U38,2)</f>
        <v>0</v>
      </c>
      <c r="W38" s="230"/>
      <c r="X38" s="230" t="s">
        <v>211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3">
        <v>30</v>
      </c>
      <c r="B39" s="254" t="s">
        <v>1485</v>
      </c>
      <c r="C39" s="262" t="s">
        <v>1486</v>
      </c>
      <c r="D39" s="255" t="s">
        <v>1454</v>
      </c>
      <c r="E39" s="256">
        <v>1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15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201</v>
      </c>
      <c r="T39" s="230" t="s">
        <v>196</v>
      </c>
      <c r="U39" s="230">
        <v>0</v>
      </c>
      <c r="V39" s="230">
        <f>ROUND(E39*U39,2)</f>
        <v>0</v>
      </c>
      <c r="W39" s="230"/>
      <c r="X39" s="230" t="s">
        <v>211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190</v>
      </c>
      <c r="B40" s="238" t="s">
        <v>66</v>
      </c>
      <c r="C40" s="261" t="s">
        <v>67</v>
      </c>
      <c r="D40" s="239"/>
      <c r="E40" s="240"/>
      <c r="F40" s="241"/>
      <c r="G40" s="242">
        <f>SUMIF(AG41:AG53,"&lt;&gt;NOR",G41:G53)</f>
        <v>0</v>
      </c>
      <c r="H40" s="236"/>
      <c r="I40" s="236">
        <f>SUM(I41:I53)</f>
        <v>0</v>
      </c>
      <c r="J40" s="236"/>
      <c r="K40" s="236">
        <f>SUM(K41:K53)</f>
        <v>0</v>
      </c>
      <c r="L40" s="236"/>
      <c r="M40" s="236">
        <f>SUM(M41:M53)</f>
        <v>0</v>
      </c>
      <c r="N40" s="236"/>
      <c r="O40" s="236">
        <f>SUM(O41:O53)</f>
        <v>0</v>
      </c>
      <c r="P40" s="236"/>
      <c r="Q40" s="236">
        <f>SUM(Q41:Q53)</f>
        <v>0</v>
      </c>
      <c r="R40" s="236"/>
      <c r="S40" s="236"/>
      <c r="T40" s="236"/>
      <c r="U40" s="236"/>
      <c r="V40" s="236">
        <f>SUM(V41:V53)</f>
        <v>0</v>
      </c>
      <c r="W40" s="236"/>
      <c r="X40" s="236"/>
      <c r="AG40" t="s">
        <v>191</v>
      </c>
    </row>
    <row r="41" spans="1:60" outlineLevel="1" x14ac:dyDescent="0.2">
      <c r="A41" s="253">
        <v>31</v>
      </c>
      <c r="B41" s="254" t="s">
        <v>1487</v>
      </c>
      <c r="C41" s="262" t="s">
        <v>1488</v>
      </c>
      <c r="D41" s="255" t="s">
        <v>1454</v>
      </c>
      <c r="E41" s="256">
        <v>18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15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201</v>
      </c>
      <c r="T41" s="230" t="s">
        <v>196</v>
      </c>
      <c r="U41" s="230">
        <v>0</v>
      </c>
      <c r="V41" s="230">
        <f>ROUND(E41*U41,2)</f>
        <v>0</v>
      </c>
      <c r="W41" s="230"/>
      <c r="X41" s="230" t="s">
        <v>211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3">
        <v>32</v>
      </c>
      <c r="B42" s="254" t="s">
        <v>1489</v>
      </c>
      <c r="C42" s="262" t="s">
        <v>1490</v>
      </c>
      <c r="D42" s="255" t="s">
        <v>1454</v>
      </c>
      <c r="E42" s="256">
        <v>3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15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201</v>
      </c>
      <c r="T42" s="230" t="s">
        <v>196</v>
      </c>
      <c r="U42" s="230">
        <v>0</v>
      </c>
      <c r="V42" s="230">
        <f>ROUND(E42*U42,2)</f>
        <v>0</v>
      </c>
      <c r="W42" s="230"/>
      <c r="X42" s="230" t="s">
        <v>211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3">
        <v>33</v>
      </c>
      <c r="B43" s="254" t="s">
        <v>1491</v>
      </c>
      <c r="C43" s="262" t="s">
        <v>1492</v>
      </c>
      <c r="D43" s="255" t="s">
        <v>1454</v>
      </c>
      <c r="E43" s="256">
        <v>32</v>
      </c>
      <c r="F43" s="257"/>
      <c r="G43" s="25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15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201</v>
      </c>
      <c r="T43" s="230" t="s">
        <v>196</v>
      </c>
      <c r="U43" s="230">
        <v>0</v>
      </c>
      <c r="V43" s="230">
        <f>ROUND(E43*U43,2)</f>
        <v>0</v>
      </c>
      <c r="W43" s="230"/>
      <c r="X43" s="230" t="s">
        <v>211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3">
        <v>34</v>
      </c>
      <c r="B44" s="254" t="s">
        <v>1493</v>
      </c>
      <c r="C44" s="262" t="s">
        <v>1494</v>
      </c>
      <c r="D44" s="255" t="s">
        <v>1454</v>
      </c>
      <c r="E44" s="256">
        <v>17</v>
      </c>
      <c r="F44" s="257"/>
      <c r="G44" s="25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15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201</v>
      </c>
      <c r="T44" s="230" t="s">
        <v>196</v>
      </c>
      <c r="U44" s="230">
        <v>0</v>
      </c>
      <c r="V44" s="230">
        <f>ROUND(E44*U44,2)</f>
        <v>0</v>
      </c>
      <c r="W44" s="230"/>
      <c r="X44" s="230" t="s">
        <v>211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3">
        <v>35</v>
      </c>
      <c r="B45" s="254" t="s">
        <v>1495</v>
      </c>
      <c r="C45" s="262" t="s">
        <v>1496</v>
      </c>
      <c r="D45" s="255" t="s">
        <v>1454</v>
      </c>
      <c r="E45" s="256">
        <v>24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15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201</v>
      </c>
      <c r="T45" s="230" t="s">
        <v>196</v>
      </c>
      <c r="U45" s="230">
        <v>0</v>
      </c>
      <c r="V45" s="230">
        <f>ROUND(E45*U45,2)</f>
        <v>0</v>
      </c>
      <c r="W45" s="230"/>
      <c r="X45" s="230" t="s">
        <v>211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36</v>
      </c>
      <c r="B46" s="254" t="s">
        <v>1497</v>
      </c>
      <c r="C46" s="262" t="s">
        <v>1498</v>
      </c>
      <c r="D46" s="255" t="s">
        <v>1454</v>
      </c>
      <c r="E46" s="256">
        <v>5</v>
      </c>
      <c r="F46" s="257"/>
      <c r="G46" s="25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15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201</v>
      </c>
      <c r="T46" s="230" t="s">
        <v>196</v>
      </c>
      <c r="U46" s="230">
        <v>0</v>
      </c>
      <c r="V46" s="230">
        <f>ROUND(E46*U46,2)</f>
        <v>0</v>
      </c>
      <c r="W46" s="230"/>
      <c r="X46" s="230" t="s">
        <v>211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37</v>
      </c>
      <c r="B47" s="254" t="s">
        <v>1499</v>
      </c>
      <c r="C47" s="262" t="s">
        <v>1500</v>
      </c>
      <c r="D47" s="255" t="s">
        <v>1454</v>
      </c>
      <c r="E47" s="256">
        <v>7</v>
      </c>
      <c r="F47" s="257"/>
      <c r="G47" s="258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15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201</v>
      </c>
      <c r="T47" s="230" t="s">
        <v>196</v>
      </c>
      <c r="U47" s="230">
        <v>0</v>
      </c>
      <c r="V47" s="230">
        <f>ROUND(E47*U47,2)</f>
        <v>0</v>
      </c>
      <c r="W47" s="230"/>
      <c r="X47" s="230" t="s">
        <v>211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38</v>
      </c>
      <c r="B48" s="254" t="s">
        <v>1501</v>
      </c>
      <c r="C48" s="262" t="s">
        <v>1502</v>
      </c>
      <c r="D48" s="255" t="s">
        <v>1454</v>
      </c>
      <c r="E48" s="256">
        <v>7</v>
      </c>
      <c r="F48" s="257"/>
      <c r="G48" s="258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15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201</v>
      </c>
      <c r="T48" s="230" t="s">
        <v>196</v>
      </c>
      <c r="U48" s="230">
        <v>0</v>
      </c>
      <c r="V48" s="230">
        <f>ROUND(E48*U48,2)</f>
        <v>0</v>
      </c>
      <c r="W48" s="230"/>
      <c r="X48" s="230" t="s">
        <v>211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3">
        <v>39</v>
      </c>
      <c r="B49" s="254" t="s">
        <v>1503</v>
      </c>
      <c r="C49" s="262" t="s">
        <v>1504</v>
      </c>
      <c r="D49" s="255" t="s">
        <v>1454</v>
      </c>
      <c r="E49" s="256">
        <v>15</v>
      </c>
      <c r="F49" s="257"/>
      <c r="G49" s="258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15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201</v>
      </c>
      <c r="T49" s="230" t="s">
        <v>196</v>
      </c>
      <c r="U49" s="230">
        <v>0</v>
      </c>
      <c r="V49" s="230">
        <f>ROUND(E49*U49,2)</f>
        <v>0</v>
      </c>
      <c r="W49" s="230"/>
      <c r="X49" s="230" t="s">
        <v>211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3">
        <v>40</v>
      </c>
      <c r="B50" s="254" t="s">
        <v>1505</v>
      </c>
      <c r="C50" s="262" t="s">
        <v>1506</v>
      </c>
      <c r="D50" s="255" t="s">
        <v>1454</v>
      </c>
      <c r="E50" s="256">
        <v>20</v>
      </c>
      <c r="F50" s="257"/>
      <c r="G50" s="25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15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201</v>
      </c>
      <c r="T50" s="230" t="s">
        <v>196</v>
      </c>
      <c r="U50" s="230">
        <v>0</v>
      </c>
      <c r="V50" s="230">
        <f>ROUND(E50*U50,2)</f>
        <v>0</v>
      </c>
      <c r="W50" s="230"/>
      <c r="X50" s="230" t="s">
        <v>211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3">
        <v>41</v>
      </c>
      <c r="B51" s="254" t="s">
        <v>1507</v>
      </c>
      <c r="C51" s="262" t="s">
        <v>1508</v>
      </c>
      <c r="D51" s="255" t="s">
        <v>1454</v>
      </c>
      <c r="E51" s="256">
        <v>9</v>
      </c>
      <c r="F51" s="257"/>
      <c r="G51" s="258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15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201</v>
      </c>
      <c r="T51" s="230" t="s">
        <v>196</v>
      </c>
      <c r="U51" s="230">
        <v>0</v>
      </c>
      <c r="V51" s="230">
        <f>ROUND(E51*U51,2)</f>
        <v>0</v>
      </c>
      <c r="W51" s="230"/>
      <c r="X51" s="230" t="s">
        <v>211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3">
        <v>42</v>
      </c>
      <c r="B52" s="254" t="s">
        <v>1509</v>
      </c>
      <c r="C52" s="262" t="s">
        <v>1510</v>
      </c>
      <c r="D52" s="255" t="s">
        <v>1454</v>
      </c>
      <c r="E52" s="256">
        <v>12</v>
      </c>
      <c r="F52" s="257"/>
      <c r="G52" s="258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15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201</v>
      </c>
      <c r="T52" s="230" t="s">
        <v>196</v>
      </c>
      <c r="U52" s="230">
        <v>0</v>
      </c>
      <c r="V52" s="230">
        <f>ROUND(E52*U52,2)</f>
        <v>0</v>
      </c>
      <c r="W52" s="230"/>
      <c r="X52" s="230" t="s">
        <v>211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3">
        <v>43</v>
      </c>
      <c r="B53" s="254" t="s">
        <v>1511</v>
      </c>
      <c r="C53" s="262" t="s">
        <v>1512</v>
      </c>
      <c r="D53" s="255" t="s">
        <v>1454</v>
      </c>
      <c r="E53" s="256">
        <v>12</v>
      </c>
      <c r="F53" s="257"/>
      <c r="G53" s="25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15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201</v>
      </c>
      <c r="T53" s="230" t="s">
        <v>196</v>
      </c>
      <c r="U53" s="230">
        <v>0</v>
      </c>
      <c r="V53" s="230">
        <f>ROUND(E53*U53,2)</f>
        <v>0</v>
      </c>
      <c r="W53" s="230"/>
      <c r="X53" s="230" t="s">
        <v>211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7" t="s">
        <v>190</v>
      </c>
      <c r="B54" s="238" t="s">
        <v>68</v>
      </c>
      <c r="C54" s="261" t="s">
        <v>69</v>
      </c>
      <c r="D54" s="239"/>
      <c r="E54" s="240"/>
      <c r="F54" s="241"/>
      <c r="G54" s="242">
        <f>SUMIF(AG55:AG62,"&lt;&gt;NOR",G55:G62)</f>
        <v>0</v>
      </c>
      <c r="H54" s="236"/>
      <c r="I54" s="236">
        <f>SUM(I55:I62)</f>
        <v>0</v>
      </c>
      <c r="J54" s="236"/>
      <c r="K54" s="236">
        <f>SUM(K55:K62)</f>
        <v>0</v>
      </c>
      <c r="L54" s="236"/>
      <c r="M54" s="236">
        <f>SUM(M55:M62)</f>
        <v>0</v>
      </c>
      <c r="N54" s="236"/>
      <c r="O54" s="236">
        <f>SUM(O55:O62)</f>
        <v>0</v>
      </c>
      <c r="P54" s="236"/>
      <c r="Q54" s="236">
        <f>SUM(Q55:Q62)</f>
        <v>0</v>
      </c>
      <c r="R54" s="236"/>
      <c r="S54" s="236"/>
      <c r="T54" s="236"/>
      <c r="U54" s="236"/>
      <c r="V54" s="236">
        <f>SUM(V55:V62)</f>
        <v>0</v>
      </c>
      <c r="W54" s="236"/>
      <c r="X54" s="236"/>
      <c r="AG54" t="s">
        <v>191</v>
      </c>
    </row>
    <row r="55" spans="1:60" outlineLevel="1" x14ac:dyDescent="0.2">
      <c r="A55" s="253">
        <v>44</v>
      </c>
      <c r="B55" s="254" t="s">
        <v>1513</v>
      </c>
      <c r="C55" s="262" t="s">
        <v>1514</v>
      </c>
      <c r="D55" s="255" t="s">
        <v>1454</v>
      </c>
      <c r="E55" s="256">
        <v>320</v>
      </c>
      <c r="F55" s="257"/>
      <c r="G55" s="25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15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201</v>
      </c>
      <c r="T55" s="230" t="s">
        <v>196</v>
      </c>
      <c r="U55" s="230">
        <v>0</v>
      </c>
      <c r="V55" s="230">
        <f>ROUND(E55*U55,2)</f>
        <v>0</v>
      </c>
      <c r="W55" s="230"/>
      <c r="X55" s="230" t="s">
        <v>211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3">
        <v>45</v>
      </c>
      <c r="B56" s="254" t="s">
        <v>1515</v>
      </c>
      <c r="C56" s="262" t="s">
        <v>1516</v>
      </c>
      <c r="D56" s="255" t="s">
        <v>1454</v>
      </c>
      <c r="E56" s="256">
        <v>90</v>
      </c>
      <c r="F56" s="257"/>
      <c r="G56" s="25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15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201</v>
      </c>
      <c r="T56" s="230" t="s">
        <v>196</v>
      </c>
      <c r="U56" s="230">
        <v>0</v>
      </c>
      <c r="V56" s="230">
        <f>ROUND(E56*U56,2)</f>
        <v>0</v>
      </c>
      <c r="W56" s="230"/>
      <c r="X56" s="230" t="s">
        <v>211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3">
        <v>46</v>
      </c>
      <c r="B57" s="254" t="s">
        <v>1517</v>
      </c>
      <c r="C57" s="262" t="s">
        <v>1518</v>
      </c>
      <c r="D57" s="255" t="s">
        <v>1519</v>
      </c>
      <c r="E57" s="256">
        <v>1</v>
      </c>
      <c r="F57" s="257"/>
      <c r="G57" s="25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15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201</v>
      </c>
      <c r="T57" s="230" t="s">
        <v>196</v>
      </c>
      <c r="U57" s="230">
        <v>0</v>
      </c>
      <c r="V57" s="230">
        <f>ROUND(E57*U57,2)</f>
        <v>0</v>
      </c>
      <c r="W57" s="230"/>
      <c r="X57" s="230" t="s">
        <v>211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53">
        <v>47</v>
      </c>
      <c r="B58" s="254" t="s">
        <v>1520</v>
      </c>
      <c r="C58" s="262" t="s">
        <v>1521</v>
      </c>
      <c r="D58" s="255" t="s">
        <v>317</v>
      </c>
      <c r="E58" s="256">
        <v>35</v>
      </c>
      <c r="F58" s="257"/>
      <c r="G58" s="25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15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201</v>
      </c>
      <c r="T58" s="230" t="s">
        <v>196</v>
      </c>
      <c r="U58" s="230">
        <v>0</v>
      </c>
      <c r="V58" s="230">
        <f>ROUND(E58*U58,2)</f>
        <v>0</v>
      </c>
      <c r="W58" s="230"/>
      <c r="X58" s="230" t="s">
        <v>211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53">
        <v>48</v>
      </c>
      <c r="B59" s="254" t="s">
        <v>1522</v>
      </c>
      <c r="C59" s="262" t="s">
        <v>1523</v>
      </c>
      <c r="D59" s="255" t="s">
        <v>317</v>
      </c>
      <c r="E59" s="256">
        <v>500</v>
      </c>
      <c r="F59" s="257"/>
      <c r="G59" s="258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15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201</v>
      </c>
      <c r="T59" s="230" t="s">
        <v>196</v>
      </c>
      <c r="U59" s="230">
        <v>0</v>
      </c>
      <c r="V59" s="230">
        <f>ROUND(E59*U59,2)</f>
        <v>0</v>
      </c>
      <c r="W59" s="230"/>
      <c r="X59" s="230" t="s">
        <v>211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3">
        <v>49</v>
      </c>
      <c r="B60" s="254" t="s">
        <v>1524</v>
      </c>
      <c r="C60" s="262" t="s">
        <v>1525</v>
      </c>
      <c r="D60" s="255" t="s">
        <v>317</v>
      </c>
      <c r="E60" s="256">
        <v>340</v>
      </c>
      <c r="F60" s="257"/>
      <c r="G60" s="258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15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201</v>
      </c>
      <c r="T60" s="230" t="s">
        <v>196</v>
      </c>
      <c r="U60" s="230">
        <v>0</v>
      </c>
      <c r="V60" s="230">
        <f>ROUND(E60*U60,2)</f>
        <v>0</v>
      </c>
      <c r="W60" s="230"/>
      <c r="X60" s="230" t="s">
        <v>211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3">
        <v>50</v>
      </c>
      <c r="B61" s="254" t="s">
        <v>1526</v>
      </c>
      <c r="C61" s="262" t="s">
        <v>1527</v>
      </c>
      <c r="D61" s="255" t="s">
        <v>1519</v>
      </c>
      <c r="E61" s="256">
        <v>1</v>
      </c>
      <c r="F61" s="257"/>
      <c r="G61" s="258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15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201</v>
      </c>
      <c r="T61" s="230" t="s">
        <v>196</v>
      </c>
      <c r="U61" s="230">
        <v>0</v>
      </c>
      <c r="V61" s="230">
        <f>ROUND(E61*U61,2)</f>
        <v>0</v>
      </c>
      <c r="W61" s="230"/>
      <c r="X61" s="230" t="s">
        <v>211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3">
        <v>51</v>
      </c>
      <c r="B62" s="254" t="s">
        <v>1528</v>
      </c>
      <c r="C62" s="262" t="s">
        <v>1529</v>
      </c>
      <c r="D62" s="255" t="s">
        <v>264</v>
      </c>
      <c r="E62" s="256">
        <v>0.5</v>
      </c>
      <c r="F62" s="257"/>
      <c r="G62" s="258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15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201</v>
      </c>
      <c r="T62" s="230" t="s">
        <v>196</v>
      </c>
      <c r="U62" s="230">
        <v>0</v>
      </c>
      <c r="V62" s="230">
        <f>ROUND(E62*U62,2)</f>
        <v>0</v>
      </c>
      <c r="W62" s="230"/>
      <c r="X62" s="230" t="s">
        <v>211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7" t="s">
        <v>190</v>
      </c>
      <c r="B63" s="238" t="s">
        <v>70</v>
      </c>
      <c r="C63" s="261" t="s">
        <v>71</v>
      </c>
      <c r="D63" s="239"/>
      <c r="E63" s="240"/>
      <c r="F63" s="241"/>
      <c r="G63" s="242">
        <f>SUMIF(AG64:AG66,"&lt;&gt;NOR",G64:G66)</f>
        <v>0</v>
      </c>
      <c r="H63" s="236"/>
      <c r="I63" s="236">
        <f>SUM(I64:I66)</f>
        <v>0</v>
      </c>
      <c r="J63" s="236"/>
      <c r="K63" s="236">
        <f>SUM(K64:K66)</f>
        <v>0</v>
      </c>
      <c r="L63" s="236"/>
      <c r="M63" s="236">
        <f>SUM(M64:M66)</f>
        <v>0</v>
      </c>
      <c r="N63" s="236"/>
      <c r="O63" s="236">
        <f>SUM(O64:O66)</f>
        <v>0</v>
      </c>
      <c r="P63" s="236"/>
      <c r="Q63" s="236">
        <f>SUM(Q64:Q66)</f>
        <v>0</v>
      </c>
      <c r="R63" s="236"/>
      <c r="S63" s="236"/>
      <c r="T63" s="236"/>
      <c r="U63" s="236"/>
      <c r="V63" s="236">
        <f>SUM(V64:V66)</f>
        <v>0</v>
      </c>
      <c r="W63" s="236"/>
      <c r="X63" s="236"/>
      <c r="AG63" t="s">
        <v>191</v>
      </c>
    </row>
    <row r="64" spans="1:60" outlineLevel="1" x14ac:dyDescent="0.2">
      <c r="A64" s="253">
        <v>52</v>
      </c>
      <c r="B64" s="254" t="s">
        <v>1530</v>
      </c>
      <c r="C64" s="262" t="s">
        <v>1531</v>
      </c>
      <c r="D64" s="255" t="s">
        <v>1519</v>
      </c>
      <c r="E64" s="256">
        <v>1</v>
      </c>
      <c r="F64" s="257"/>
      <c r="G64" s="25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15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201</v>
      </c>
      <c r="T64" s="230" t="s">
        <v>196</v>
      </c>
      <c r="U64" s="230">
        <v>0</v>
      </c>
      <c r="V64" s="230">
        <f>ROUND(E64*U64,2)</f>
        <v>0</v>
      </c>
      <c r="W64" s="230"/>
      <c r="X64" s="230" t="s">
        <v>211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53">
        <v>53</v>
      </c>
      <c r="B65" s="254" t="s">
        <v>1532</v>
      </c>
      <c r="C65" s="262" t="s">
        <v>1533</v>
      </c>
      <c r="D65" s="255" t="s">
        <v>1519</v>
      </c>
      <c r="E65" s="256">
        <v>1</v>
      </c>
      <c r="F65" s="257"/>
      <c r="G65" s="25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15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201</v>
      </c>
      <c r="T65" s="230" t="s">
        <v>196</v>
      </c>
      <c r="U65" s="230">
        <v>0</v>
      </c>
      <c r="V65" s="230">
        <f>ROUND(E65*U65,2)</f>
        <v>0</v>
      </c>
      <c r="W65" s="230"/>
      <c r="X65" s="230" t="s">
        <v>211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212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53">
        <v>54</v>
      </c>
      <c r="B66" s="254" t="s">
        <v>1534</v>
      </c>
      <c r="C66" s="262" t="s">
        <v>1535</v>
      </c>
      <c r="D66" s="255" t="s">
        <v>1519</v>
      </c>
      <c r="E66" s="256">
        <v>1</v>
      </c>
      <c r="F66" s="257"/>
      <c r="G66" s="258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15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201</v>
      </c>
      <c r="T66" s="230" t="s">
        <v>196</v>
      </c>
      <c r="U66" s="230">
        <v>0</v>
      </c>
      <c r="V66" s="230">
        <f>ROUND(E66*U66,2)</f>
        <v>0</v>
      </c>
      <c r="W66" s="230"/>
      <c r="X66" s="230" t="s">
        <v>211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7" t="s">
        <v>190</v>
      </c>
      <c r="B67" s="238" t="s">
        <v>72</v>
      </c>
      <c r="C67" s="261" t="s">
        <v>73</v>
      </c>
      <c r="D67" s="239"/>
      <c r="E67" s="240"/>
      <c r="F67" s="241"/>
      <c r="G67" s="242">
        <f>SUMIF(AG68:AG82,"&lt;&gt;NOR",G68:G82)</f>
        <v>0</v>
      </c>
      <c r="H67" s="236"/>
      <c r="I67" s="236">
        <f>SUM(I68:I82)</f>
        <v>0</v>
      </c>
      <c r="J67" s="236"/>
      <c r="K67" s="236">
        <f>SUM(K68:K82)</f>
        <v>0</v>
      </c>
      <c r="L67" s="236"/>
      <c r="M67" s="236">
        <f>SUM(M68:M82)</f>
        <v>0</v>
      </c>
      <c r="N67" s="236"/>
      <c r="O67" s="236">
        <f>SUM(O68:O82)</f>
        <v>0</v>
      </c>
      <c r="P67" s="236"/>
      <c r="Q67" s="236">
        <f>SUM(Q68:Q82)</f>
        <v>0</v>
      </c>
      <c r="R67" s="236"/>
      <c r="S67" s="236"/>
      <c r="T67" s="236"/>
      <c r="U67" s="236"/>
      <c r="V67" s="236">
        <f>SUM(V68:V82)</f>
        <v>0</v>
      </c>
      <c r="W67" s="236"/>
      <c r="X67" s="236"/>
      <c r="AG67" t="s">
        <v>191</v>
      </c>
    </row>
    <row r="68" spans="1:60" outlineLevel="1" x14ac:dyDescent="0.2">
      <c r="A68" s="253">
        <v>55</v>
      </c>
      <c r="B68" s="254" t="s">
        <v>1536</v>
      </c>
      <c r="C68" s="262" t="s">
        <v>1537</v>
      </c>
      <c r="D68" s="255" t="s">
        <v>1454</v>
      </c>
      <c r="E68" s="256">
        <v>5</v>
      </c>
      <c r="F68" s="257"/>
      <c r="G68" s="25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15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201</v>
      </c>
      <c r="T68" s="230" t="s">
        <v>196</v>
      </c>
      <c r="U68" s="230">
        <v>0</v>
      </c>
      <c r="V68" s="230">
        <f>ROUND(E68*U68,2)</f>
        <v>0</v>
      </c>
      <c r="W68" s="230"/>
      <c r="X68" s="230" t="s">
        <v>211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3">
        <v>56</v>
      </c>
      <c r="B69" s="254" t="s">
        <v>1538</v>
      </c>
      <c r="C69" s="262" t="s">
        <v>1539</v>
      </c>
      <c r="D69" s="255" t="s">
        <v>317</v>
      </c>
      <c r="E69" s="256">
        <v>120</v>
      </c>
      <c r="F69" s="257"/>
      <c r="G69" s="258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15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201</v>
      </c>
      <c r="T69" s="230" t="s">
        <v>196</v>
      </c>
      <c r="U69" s="230">
        <v>0</v>
      </c>
      <c r="V69" s="230">
        <f>ROUND(E69*U69,2)</f>
        <v>0</v>
      </c>
      <c r="W69" s="230"/>
      <c r="X69" s="230" t="s">
        <v>211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3">
        <v>57</v>
      </c>
      <c r="B70" s="254" t="s">
        <v>1540</v>
      </c>
      <c r="C70" s="262" t="s">
        <v>1541</v>
      </c>
      <c r="D70" s="255" t="s">
        <v>317</v>
      </c>
      <c r="E70" s="256">
        <v>130</v>
      </c>
      <c r="F70" s="257"/>
      <c r="G70" s="25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15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201</v>
      </c>
      <c r="T70" s="230" t="s">
        <v>196</v>
      </c>
      <c r="U70" s="230">
        <v>0</v>
      </c>
      <c r="V70" s="230">
        <f>ROUND(E70*U70,2)</f>
        <v>0</v>
      </c>
      <c r="W70" s="230"/>
      <c r="X70" s="230" t="s">
        <v>211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3">
        <v>58</v>
      </c>
      <c r="B71" s="254" t="s">
        <v>1542</v>
      </c>
      <c r="C71" s="262" t="s">
        <v>1543</v>
      </c>
      <c r="D71" s="255" t="s">
        <v>317</v>
      </c>
      <c r="E71" s="256">
        <v>25</v>
      </c>
      <c r="F71" s="257"/>
      <c r="G71" s="258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15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201</v>
      </c>
      <c r="T71" s="230" t="s">
        <v>196</v>
      </c>
      <c r="U71" s="230">
        <v>0</v>
      </c>
      <c r="V71" s="230">
        <f>ROUND(E71*U71,2)</f>
        <v>0</v>
      </c>
      <c r="W71" s="230"/>
      <c r="X71" s="230" t="s">
        <v>211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3">
        <v>59</v>
      </c>
      <c r="B72" s="254" t="s">
        <v>1544</v>
      </c>
      <c r="C72" s="262" t="s">
        <v>1545</v>
      </c>
      <c r="D72" s="255" t="s">
        <v>1454</v>
      </c>
      <c r="E72" s="256">
        <v>15</v>
      </c>
      <c r="F72" s="257"/>
      <c r="G72" s="25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15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201</v>
      </c>
      <c r="T72" s="230" t="s">
        <v>196</v>
      </c>
      <c r="U72" s="230">
        <v>0</v>
      </c>
      <c r="V72" s="230">
        <f>ROUND(E72*U72,2)</f>
        <v>0</v>
      </c>
      <c r="W72" s="230"/>
      <c r="X72" s="230" t="s">
        <v>211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3">
        <v>60</v>
      </c>
      <c r="B73" s="254" t="s">
        <v>1546</v>
      </c>
      <c r="C73" s="262" t="s">
        <v>1547</v>
      </c>
      <c r="D73" s="255" t="s">
        <v>1454</v>
      </c>
      <c r="E73" s="256">
        <v>14</v>
      </c>
      <c r="F73" s="257"/>
      <c r="G73" s="258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15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201</v>
      </c>
      <c r="T73" s="230" t="s">
        <v>196</v>
      </c>
      <c r="U73" s="230">
        <v>0</v>
      </c>
      <c r="V73" s="230">
        <f>ROUND(E73*U73,2)</f>
        <v>0</v>
      </c>
      <c r="W73" s="230"/>
      <c r="X73" s="230" t="s">
        <v>211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3">
        <v>61</v>
      </c>
      <c r="B74" s="254" t="s">
        <v>1548</v>
      </c>
      <c r="C74" s="262" t="s">
        <v>1549</v>
      </c>
      <c r="D74" s="255" t="s">
        <v>1454</v>
      </c>
      <c r="E74" s="256">
        <v>5</v>
      </c>
      <c r="F74" s="257"/>
      <c r="G74" s="258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15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201</v>
      </c>
      <c r="T74" s="230" t="s">
        <v>196</v>
      </c>
      <c r="U74" s="230">
        <v>0</v>
      </c>
      <c r="V74" s="230">
        <f>ROUND(E74*U74,2)</f>
        <v>0</v>
      </c>
      <c r="W74" s="230"/>
      <c r="X74" s="230" t="s">
        <v>211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3">
        <v>62</v>
      </c>
      <c r="B75" s="254" t="s">
        <v>1550</v>
      </c>
      <c r="C75" s="262" t="s">
        <v>1551</v>
      </c>
      <c r="D75" s="255" t="s">
        <v>1454</v>
      </c>
      <c r="E75" s="256">
        <v>6</v>
      </c>
      <c r="F75" s="257"/>
      <c r="G75" s="25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15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201</v>
      </c>
      <c r="T75" s="230" t="s">
        <v>196</v>
      </c>
      <c r="U75" s="230">
        <v>0</v>
      </c>
      <c r="V75" s="230">
        <f>ROUND(E75*U75,2)</f>
        <v>0</v>
      </c>
      <c r="W75" s="230"/>
      <c r="X75" s="230" t="s">
        <v>211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3">
        <v>63</v>
      </c>
      <c r="B76" s="254" t="s">
        <v>1552</v>
      </c>
      <c r="C76" s="262" t="s">
        <v>1553</v>
      </c>
      <c r="D76" s="255" t="s">
        <v>1454</v>
      </c>
      <c r="E76" s="256">
        <v>70</v>
      </c>
      <c r="F76" s="257"/>
      <c r="G76" s="25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15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201</v>
      </c>
      <c r="T76" s="230" t="s">
        <v>196</v>
      </c>
      <c r="U76" s="230">
        <v>0</v>
      </c>
      <c r="V76" s="230">
        <f>ROUND(E76*U76,2)</f>
        <v>0</v>
      </c>
      <c r="W76" s="230"/>
      <c r="X76" s="230" t="s">
        <v>211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3">
        <v>64</v>
      </c>
      <c r="B77" s="254" t="s">
        <v>1554</v>
      </c>
      <c r="C77" s="262" t="s">
        <v>1555</v>
      </c>
      <c r="D77" s="255" t="s">
        <v>1454</v>
      </c>
      <c r="E77" s="256">
        <v>24</v>
      </c>
      <c r="F77" s="257"/>
      <c r="G77" s="258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15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201</v>
      </c>
      <c r="T77" s="230" t="s">
        <v>196</v>
      </c>
      <c r="U77" s="230">
        <v>0</v>
      </c>
      <c r="V77" s="230">
        <f>ROUND(E77*U77,2)</f>
        <v>0</v>
      </c>
      <c r="W77" s="230"/>
      <c r="X77" s="230" t="s">
        <v>211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212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3">
        <v>65</v>
      </c>
      <c r="B78" s="254" t="s">
        <v>1556</v>
      </c>
      <c r="C78" s="262" t="s">
        <v>1557</v>
      </c>
      <c r="D78" s="255" t="s">
        <v>1454</v>
      </c>
      <c r="E78" s="256">
        <v>8</v>
      </c>
      <c r="F78" s="257"/>
      <c r="G78" s="258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15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201</v>
      </c>
      <c r="T78" s="230" t="s">
        <v>196</v>
      </c>
      <c r="U78" s="230">
        <v>0</v>
      </c>
      <c r="V78" s="230">
        <f>ROUND(E78*U78,2)</f>
        <v>0</v>
      </c>
      <c r="W78" s="230"/>
      <c r="X78" s="230" t="s">
        <v>211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3">
        <v>66</v>
      </c>
      <c r="B79" s="254" t="s">
        <v>1558</v>
      </c>
      <c r="C79" s="262" t="s">
        <v>1559</v>
      </c>
      <c r="D79" s="255" t="s">
        <v>1454</v>
      </c>
      <c r="E79" s="256">
        <v>2</v>
      </c>
      <c r="F79" s="257"/>
      <c r="G79" s="25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15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201</v>
      </c>
      <c r="T79" s="230" t="s">
        <v>196</v>
      </c>
      <c r="U79" s="230">
        <v>0</v>
      </c>
      <c r="V79" s="230">
        <f>ROUND(E79*U79,2)</f>
        <v>0</v>
      </c>
      <c r="W79" s="230"/>
      <c r="X79" s="230" t="s">
        <v>211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3">
        <v>67</v>
      </c>
      <c r="B80" s="254" t="s">
        <v>1560</v>
      </c>
      <c r="C80" s="262" t="s">
        <v>1561</v>
      </c>
      <c r="D80" s="255" t="s">
        <v>1454</v>
      </c>
      <c r="E80" s="256">
        <v>1</v>
      </c>
      <c r="F80" s="257"/>
      <c r="G80" s="258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15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201</v>
      </c>
      <c r="T80" s="230" t="s">
        <v>196</v>
      </c>
      <c r="U80" s="230">
        <v>0</v>
      </c>
      <c r="V80" s="230">
        <f>ROUND(E80*U80,2)</f>
        <v>0</v>
      </c>
      <c r="W80" s="230"/>
      <c r="X80" s="230" t="s">
        <v>211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3">
        <v>68</v>
      </c>
      <c r="B81" s="254" t="s">
        <v>1562</v>
      </c>
      <c r="C81" s="262" t="s">
        <v>1563</v>
      </c>
      <c r="D81" s="255" t="s">
        <v>1454</v>
      </c>
      <c r="E81" s="256">
        <v>6</v>
      </c>
      <c r="F81" s="257"/>
      <c r="G81" s="25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15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201</v>
      </c>
      <c r="T81" s="230" t="s">
        <v>196</v>
      </c>
      <c r="U81" s="230">
        <v>0</v>
      </c>
      <c r="V81" s="230">
        <f>ROUND(E81*U81,2)</f>
        <v>0</v>
      </c>
      <c r="W81" s="230"/>
      <c r="X81" s="230" t="s">
        <v>211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3">
        <v>69</v>
      </c>
      <c r="B82" s="254" t="s">
        <v>1564</v>
      </c>
      <c r="C82" s="262" t="s">
        <v>1565</v>
      </c>
      <c r="D82" s="255" t="s">
        <v>1519</v>
      </c>
      <c r="E82" s="256">
        <v>1</v>
      </c>
      <c r="F82" s="257"/>
      <c r="G82" s="258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15</v>
      </c>
      <c r="M82" s="230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0"/>
      <c r="S82" s="230" t="s">
        <v>201</v>
      </c>
      <c r="T82" s="230" t="s">
        <v>196</v>
      </c>
      <c r="U82" s="230">
        <v>0</v>
      </c>
      <c r="V82" s="230">
        <f>ROUND(E82*U82,2)</f>
        <v>0</v>
      </c>
      <c r="W82" s="230"/>
      <c r="X82" s="230" t="s">
        <v>211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212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7" t="s">
        <v>190</v>
      </c>
      <c r="B83" s="238" t="s">
        <v>74</v>
      </c>
      <c r="C83" s="261" t="s">
        <v>75</v>
      </c>
      <c r="D83" s="239"/>
      <c r="E83" s="240"/>
      <c r="F83" s="241"/>
      <c r="G83" s="242">
        <f>SUMIF(AG84:AG91,"&lt;&gt;NOR",G84:G91)</f>
        <v>0</v>
      </c>
      <c r="H83" s="236"/>
      <c r="I83" s="236">
        <f>SUM(I84:I91)</f>
        <v>0</v>
      </c>
      <c r="J83" s="236"/>
      <c r="K83" s="236">
        <f>SUM(K84:K91)</f>
        <v>0</v>
      </c>
      <c r="L83" s="236"/>
      <c r="M83" s="236">
        <f>SUM(M84:M91)</f>
        <v>0</v>
      </c>
      <c r="N83" s="236"/>
      <c r="O83" s="236">
        <f>SUM(O84:O91)</f>
        <v>0</v>
      </c>
      <c r="P83" s="236"/>
      <c r="Q83" s="236">
        <f>SUM(Q84:Q91)</f>
        <v>0</v>
      </c>
      <c r="R83" s="236"/>
      <c r="S83" s="236"/>
      <c r="T83" s="236"/>
      <c r="U83" s="236"/>
      <c r="V83" s="236">
        <f>SUM(V84:V91)</f>
        <v>0</v>
      </c>
      <c r="W83" s="236"/>
      <c r="X83" s="236"/>
      <c r="AG83" t="s">
        <v>191</v>
      </c>
    </row>
    <row r="84" spans="1:60" outlineLevel="1" x14ac:dyDescent="0.2">
      <c r="A84" s="253">
        <v>70</v>
      </c>
      <c r="B84" s="254" t="s">
        <v>1566</v>
      </c>
      <c r="C84" s="262" t="s">
        <v>1567</v>
      </c>
      <c r="D84" s="255" t="s">
        <v>1568</v>
      </c>
      <c r="E84" s="256">
        <v>160</v>
      </c>
      <c r="F84" s="257"/>
      <c r="G84" s="25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15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201</v>
      </c>
      <c r="T84" s="230" t="s">
        <v>196</v>
      </c>
      <c r="U84" s="230">
        <v>0</v>
      </c>
      <c r="V84" s="230">
        <f>ROUND(E84*U84,2)</f>
        <v>0</v>
      </c>
      <c r="W84" s="230"/>
      <c r="X84" s="230" t="s">
        <v>211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53">
        <v>71</v>
      </c>
      <c r="B85" s="254" t="s">
        <v>1569</v>
      </c>
      <c r="C85" s="262" t="s">
        <v>1570</v>
      </c>
      <c r="D85" s="255" t="s">
        <v>317</v>
      </c>
      <c r="E85" s="256">
        <v>340</v>
      </c>
      <c r="F85" s="257"/>
      <c r="G85" s="258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15</v>
      </c>
      <c r="M85" s="230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0"/>
      <c r="S85" s="230" t="s">
        <v>201</v>
      </c>
      <c r="T85" s="230" t="s">
        <v>196</v>
      </c>
      <c r="U85" s="230">
        <v>0</v>
      </c>
      <c r="V85" s="230">
        <f>ROUND(E85*U85,2)</f>
        <v>0</v>
      </c>
      <c r="W85" s="230"/>
      <c r="X85" s="230" t="s">
        <v>211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45" outlineLevel="1" x14ac:dyDescent="0.2">
      <c r="A86" s="253">
        <v>72</v>
      </c>
      <c r="B86" s="254" t="s">
        <v>1571</v>
      </c>
      <c r="C86" s="262" t="s">
        <v>1572</v>
      </c>
      <c r="D86" s="255" t="s">
        <v>1454</v>
      </c>
      <c r="E86" s="256">
        <v>1</v>
      </c>
      <c r="F86" s="257"/>
      <c r="G86" s="25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15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201</v>
      </c>
      <c r="T86" s="230" t="s">
        <v>196</v>
      </c>
      <c r="U86" s="230">
        <v>0</v>
      </c>
      <c r="V86" s="230">
        <f>ROUND(E86*U86,2)</f>
        <v>0</v>
      </c>
      <c r="W86" s="230"/>
      <c r="X86" s="230" t="s">
        <v>211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212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3">
        <v>73</v>
      </c>
      <c r="B87" s="254" t="s">
        <v>1573</v>
      </c>
      <c r="C87" s="262" t="s">
        <v>1574</v>
      </c>
      <c r="D87" s="255" t="s">
        <v>1454</v>
      </c>
      <c r="E87" s="256">
        <v>1</v>
      </c>
      <c r="F87" s="257"/>
      <c r="G87" s="258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15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201</v>
      </c>
      <c r="T87" s="230" t="s">
        <v>196</v>
      </c>
      <c r="U87" s="230">
        <v>0</v>
      </c>
      <c r="V87" s="230">
        <f>ROUND(E87*U87,2)</f>
        <v>0</v>
      </c>
      <c r="W87" s="230"/>
      <c r="X87" s="230" t="s">
        <v>211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212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53">
        <v>74</v>
      </c>
      <c r="B88" s="254" t="s">
        <v>1575</v>
      </c>
      <c r="C88" s="262" t="s">
        <v>1576</v>
      </c>
      <c r="D88" s="255" t="s">
        <v>1454</v>
      </c>
      <c r="E88" s="256">
        <v>1</v>
      </c>
      <c r="F88" s="257"/>
      <c r="G88" s="258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15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201</v>
      </c>
      <c r="T88" s="230" t="s">
        <v>196</v>
      </c>
      <c r="U88" s="230">
        <v>0</v>
      </c>
      <c r="V88" s="230">
        <f>ROUND(E88*U88,2)</f>
        <v>0</v>
      </c>
      <c r="W88" s="230"/>
      <c r="X88" s="230" t="s">
        <v>211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212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3">
        <v>75</v>
      </c>
      <c r="B89" s="254" t="s">
        <v>1577</v>
      </c>
      <c r="C89" s="262" t="s">
        <v>1578</v>
      </c>
      <c r="D89" s="255" t="s">
        <v>1568</v>
      </c>
      <c r="E89" s="256">
        <v>12</v>
      </c>
      <c r="F89" s="257"/>
      <c r="G89" s="25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15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201</v>
      </c>
      <c r="T89" s="230" t="s">
        <v>196</v>
      </c>
      <c r="U89" s="230">
        <v>0</v>
      </c>
      <c r="V89" s="230">
        <f>ROUND(E89*U89,2)</f>
        <v>0</v>
      </c>
      <c r="W89" s="230"/>
      <c r="X89" s="230" t="s">
        <v>211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212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3">
        <v>76</v>
      </c>
      <c r="B90" s="254" t="s">
        <v>1579</v>
      </c>
      <c r="C90" s="262" t="s">
        <v>1580</v>
      </c>
      <c r="D90" s="255" t="s">
        <v>1568</v>
      </c>
      <c r="E90" s="256">
        <v>16</v>
      </c>
      <c r="F90" s="257"/>
      <c r="G90" s="258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15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201</v>
      </c>
      <c r="T90" s="230" t="s">
        <v>196</v>
      </c>
      <c r="U90" s="230">
        <v>0</v>
      </c>
      <c r="V90" s="230">
        <f>ROUND(E90*U90,2)</f>
        <v>0</v>
      </c>
      <c r="W90" s="230"/>
      <c r="X90" s="230" t="s">
        <v>211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212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7">
        <v>77</v>
      </c>
      <c r="B91" s="248" t="s">
        <v>1581</v>
      </c>
      <c r="C91" s="263" t="s">
        <v>1582</v>
      </c>
      <c r="D91" s="249" t="s">
        <v>1519</v>
      </c>
      <c r="E91" s="250">
        <v>1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15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201</v>
      </c>
      <c r="T91" s="230" t="s">
        <v>196</v>
      </c>
      <c r="U91" s="230">
        <v>0</v>
      </c>
      <c r="V91" s="230">
        <f>ROUND(E91*U91,2)</f>
        <v>0</v>
      </c>
      <c r="W91" s="230"/>
      <c r="X91" s="230" t="s">
        <v>211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212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3"/>
      <c r="B92" s="4"/>
      <c r="C92" s="268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177</v>
      </c>
    </row>
    <row r="93" spans="1:60" x14ac:dyDescent="0.2">
      <c r="A93" s="213"/>
      <c r="B93" s="214" t="s">
        <v>31</v>
      </c>
      <c r="C93" s="267"/>
      <c r="D93" s="215"/>
      <c r="E93" s="216"/>
      <c r="F93" s="216"/>
      <c r="G93" s="260">
        <f>G8+G22+G40+G54+G63+G67+G83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1244</v>
      </c>
    </row>
    <row r="94" spans="1:60" x14ac:dyDescent="0.2">
      <c r="A94" s="3"/>
      <c r="B94" s="4"/>
      <c r="C94" s="268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/>
      <c r="C95" s="268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17" t="s">
        <v>1245</v>
      </c>
      <c r="B96" s="217"/>
      <c r="C96" s="26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18"/>
      <c r="B97" s="219"/>
      <c r="C97" s="270"/>
      <c r="D97" s="219"/>
      <c r="E97" s="219"/>
      <c r="F97" s="219"/>
      <c r="G97" s="22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1246</v>
      </c>
    </row>
    <row r="98" spans="1:33" x14ac:dyDescent="0.2">
      <c r="A98" s="221"/>
      <c r="B98" s="222"/>
      <c r="C98" s="271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21"/>
      <c r="B99" s="222"/>
      <c r="C99" s="271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21"/>
      <c r="B100" s="222"/>
      <c r="C100" s="271"/>
      <c r="D100" s="222"/>
      <c r="E100" s="222"/>
      <c r="F100" s="222"/>
      <c r="G100" s="22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24"/>
      <c r="B101" s="225"/>
      <c r="C101" s="272"/>
      <c r="D101" s="225"/>
      <c r="E101" s="225"/>
      <c r="F101" s="225"/>
      <c r="G101" s="2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3"/>
      <c r="B102" s="4"/>
      <c r="C102" s="268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C103" s="273"/>
      <c r="D103" s="10"/>
      <c r="AG103" t="s">
        <v>1247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96:C96"/>
    <mergeCell ref="A97:G1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74E8-F6F9-4708-BCC1-249B02D374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165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166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166</v>
      </c>
      <c r="AG3" t="s">
        <v>167</v>
      </c>
    </row>
    <row r="4" spans="1:60" ht="24.95" customHeight="1" x14ac:dyDescent="0.2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168</v>
      </c>
    </row>
    <row r="5" spans="1:60" x14ac:dyDescent="0.2">
      <c r="D5" s="10"/>
    </row>
    <row r="6" spans="1:60" ht="38.25" x14ac:dyDescent="0.2">
      <c r="A6" s="206" t="s">
        <v>169</v>
      </c>
      <c r="B6" s="208" t="s">
        <v>170</v>
      </c>
      <c r="C6" s="208" t="s">
        <v>171</v>
      </c>
      <c r="D6" s="207" t="s">
        <v>172</v>
      </c>
      <c r="E6" s="206" t="s">
        <v>173</v>
      </c>
      <c r="F6" s="205" t="s">
        <v>174</v>
      </c>
      <c r="G6" s="206" t="s">
        <v>31</v>
      </c>
      <c r="H6" s="209" t="s">
        <v>32</v>
      </c>
      <c r="I6" s="209" t="s">
        <v>175</v>
      </c>
      <c r="J6" s="209" t="s">
        <v>33</v>
      </c>
      <c r="K6" s="209" t="s">
        <v>176</v>
      </c>
      <c r="L6" s="209" t="s">
        <v>177</v>
      </c>
      <c r="M6" s="209" t="s">
        <v>178</v>
      </c>
      <c r="N6" s="209" t="s">
        <v>179</v>
      </c>
      <c r="O6" s="209" t="s">
        <v>180</v>
      </c>
      <c r="P6" s="209" t="s">
        <v>181</v>
      </c>
      <c r="Q6" s="209" t="s">
        <v>182</v>
      </c>
      <c r="R6" s="209" t="s">
        <v>183</v>
      </c>
      <c r="S6" s="209" t="s">
        <v>184</v>
      </c>
      <c r="T6" s="209" t="s">
        <v>185</v>
      </c>
      <c r="U6" s="209" t="s">
        <v>186</v>
      </c>
      <c r="V6" s="209" t="s">
        <v>187</v>
      </c>
      <c r="W6" s="209" t="s">
        <v>188</v>
      </c>
      <c r="X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190</v>
      </c>
      <c r="B8" s="238" t="s">
        <v>154</v>
      </c>
      <c r="C8" s="261" t="s">
        <v>155</v>
      </c>
      <c r="D8" s="239"/>
      <c r="E8" s="240"/>
      <c r="F8" s="241"/>
      <c r="G8" s="242">
        <f>SUMIF(AG9:AG58,"&lt;&gt;NOR",G9:G58)</f>
        <v>0</v>
      </c>
      <c r="H8" s="236"/>
      <c r="I8" s="236">
        <f>SUM(I9:I58)</f>
        <v>0</v>
      </c>
      <c r="J8" s="236"/>
      <c r="K8" s="236">
        <f>SUM(K9:K58)</f>
        <v>0</v>
      </c>
      <c r="L8" s="236"/>
      <c r="M8" s="236">
        <f>SUM(M9:M58)</f>
        <v>0</v>
      </c>
      <c r="N8" s="236"/>
      <c r="O8" s="236">
        <f>SUM(O9:O58)</f>
        <v>0</v>
      </c>
      <c r="P8" s="236"/>
      <c r="Q8" s="236">
        <f>SUM(Q9:Q58)</f>
        <v>0</v>
      </c>
      <c r="R8" s="236"/>
      <c r="S8" s="236"/>
      <c r="T8" s="236"/>
      <c r="U8" s="236"/>
      <c r="V8" s="236">
        <f>SUM(V9:V58)</f>
        <v>0</v>
      </c>
      <c r="W8" s="236"/>
      <c r="X8" s="236"/>
      <c r="AG8" t="s">
        <v>191</v>
      </c>
    </row>
    <row r="9" spans="1:60" outlineLevel="1" x14ac:dyDescent="0.2">
      <c r="A9" s="253">
        <v>1</v>
      </c>
      <c r="B9" s="254" t="s">
        <v>1583</v>
      </c>
      <c r="C9" s="262" t="s">
        <v>1584</v>
      </c>
      <c r="D9" s="255" t="s">
        <v>1454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201</v>
      </c>
      <c r="T9" s="230" t="s">
        <v>196</v>
      </c>
      <c r="U9" s="230">
        <v>0</v>
      </c>
      <c r="V9" s="230">
        <f>ROUND(E9*U9,2)</f>
        <v>0</v>
      </c>
      <c r="W9" s="230"/>
      <c r="X9" s="230" t="s">
        <v>211</v>
      </c>
      <c r="Y9" s="210"/>
      <c r="Z9" s="210"/>
      <c r="AA9" s="210"/>
      <c r="AB9" s="210"/>
      <c r="AC9" s="210"/>
      <c r="AD9" s="210"/>
      <c r="AE9" s="210"/>
      <c r="AF9" s="210"/>
      <c r="AG9" s="210" t="s">
        <v>212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53">
        <v>2</v>
      </c>
      <c r="B10" s="254" t="s">
        <v>1585</v>
      </c>
      <c r="C10" s="262" t="s">
        <v>1586</v>
      </c>
      <c r="D10" s="255" t="s">
        <v>1454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15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201</v>
      </c>
      <c r="T10" s="230" t="s">
        <v>196</v>
      </c>
      <c r="U10" s="230">
        <v>0</v>
      </c>
      <c r="V10" s="230">
        <f>ROUND(E10*U10,2)</f>
        <v>0</v>
      </c>
      <c r="W10" s="230"/>
      <c r="X10" s="230" t="s">
        <v>211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53">
        <v>3</v>
      </c>
      <c r="B11" s="254" t="s">
        <v>1587</v>
      </c>
      <c r="C11" s="262" t="s">
        <v>1588</v>
      </c>
      <c r="D11" s="255" t="s">
        <v>1454</v>
      </c>
      <c r="E11" s="256">
        <v>2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15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201</v>
      </c>
      <c r="T11" s="230" t="s">
        <v>196</v>
      </c>
      <c r="U11" s="230">
        <v>0</v>
      </c>
      <c r="V11" s="230">
        <f>ROUND(E11*U11,2)</f>
        <v>0</v>
      </c>
      <c r="W11" s="230"/>
      <c r="X11" s="230" t="s">
        <v>211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3">
        <v>4</v>
      </c>
      <c r="B12" s="254" t="s">
        <v>1589</v>
      </c>
      <c r="C12" s="262" t="s">
        <v>1590</v>
      </c>
      <c r="D12" s="255" t="s">
        <v>1454</v>
      </c>
      <c r="E12" s="256">
        <v>4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15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201</v>
      </c>
      <c r="T12" s="230" t="s">
        <v>196</v>
      </c>
      <c r="U12" s="230">
        <v>0</v>
      </c>
      <c r="V12" s="230">
        <f>ROUND(E12*U12,2)</f>
        <v>0</v>
      </c>
      <c r="W12" s="230"/>
      <c r="X12" s="230" t="s">
        <v>211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3">
        <v>5</v>
      </c>
      <c r="B13" s="254" t="s">
        <v>1591</v>
      </c>
      <c r="C13" s="262" t="s">
        <v>1592</v>
      </c>
      <c r="D13" s="255" t="s">
        <v>1454</v>
      </c>
      <c r="E13" s="256">
        <v>4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15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201</v>
      </c>
      <c r="T13" s="230" t="s">
        <v>196</v>
      </c>
      <c r="U13" s="230">
        <v>0</v>
      </c>
      <c r="V13" s="230">
        <f>ROUND(E13*U13,2)</f>
        <v>0</v>
      </c>
      <c r="W13" s="230"/>
      <c r="X13" s="230" t="s">
        <v>211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3">
        <v>6</v>
      </c>
      <c r="B14" s="254" t="s">
        <v>1593</v>
      </c>
      <c r="C14" s="262" t="s">
        <v>1594</v>
      </c>
      <c r="D14" s="255" t="s">
        <v>1454</v>
      </c>
      <c r="E14" s="256">
        <v>115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15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201</v>
      </c>
      <c r="T14" s="230" t="s">
        <v>196</v>
      </c>
      <c r="U14" s="230">
        <v>0</v>
      </c>
      <c r="V14" s="230">
        <f>ROUND(E14*U14,2)</f>
        <v>0</v>
      </c>
      <c r="W14" s="230"/>
      <c r="X14" s="230" t="s">
        <v>211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3">
        <v>7</v>
      </c>
      <c r="B15" s="254" t="s">
        <v>1595</v>
      </c>
      <c r="C15" s="262" t="s">
        <v>1596</v>
      </c>
      <c r="D15" s="255" t="s">
        <v>1454</v>
      </c>
      <c r="E15" s="256">
        <v>58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15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201</v>
      </c>
      <c r="T15" s="230" t="s">
        <v>196</v>
      </c>
      <c r="U15" s="230">
        <v>0</v>
      </c>
      <c r="V15" s="230">
        <f>ROUND(E15*U15,2)</f>
        <v>0</v>
      </c>
      <c r="W15" s="230"/>
      <c r="X15" s="230" t="s">
        <v>211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53">
        <v>8</v>
      </c>
      <c r="B16" s="254" t="s">
        <v>1597</v>
      </c>
      <c r="C16" s="262" t="s">
        <v>1598</v>
      </c>
      <c r="D16" s="255" t="s">
        <v>1454</v>
      </c>
      <c r="E16" s="256">
        <v>109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15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201</v>
      </c>
      <c r="T16" s="230" t="s">
        <v>196</v>
      </c>
      <c r="U16" s="230">
        <v>0</v>
      </c>
      <c r="V16" s="230">
        <f>ROUND(E16*U16,2)</f>
        <v>0</v>
      </c>
      <c r="W16" s="230"/>
      <c r="X16" s="230" t="s">
        <v>211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9</v>
      </c>
      <c r="B17" s="254" t="s">
        <v>1599</v>
      </c>
      <c r="C17" s="262" t="s">
        <v>1600</v>
      </c>
      <c r="D17" s="255" t="s">
        <v>1454</v>
      </c>
      <c r="E17" s="256">
        <v>7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201</v>
      </c>
      <c r="T17" s="230" t="s">
        <v>196</v>
      </c>
      <c r="U17" s="230">
        <v>0</v>
      </c>
      <c r="V17" s="230">
        <f>ROUND(E17*U17,2)</f>
        <v>0</v>
      </c>
      <c r="W17" s="230"/>
      <c r="X17" s="230" t="s">
        <v>211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3">
        <v>10</v>
      </c>
      <c r="B18" s="254" t="s">
        <v>1601</v>
      </c>
      <c r="C18" s="262" t="s">
        <v>1602</v>
      </c>
      <c r="D18" s="255" t="s">
        <v>1454</v>
      </c>
      <c r="E18" s="256">
        <v>58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15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201</v>
      </c>
      <c r="T18" s="230" t="s">
        <v>196</v>
      </c>
      <c r="U18" s="230">
        <v>0</v>
      </c>
      <c r="V18" s="230">
        <f>ROUND(E18*U18,2)</f>
        <v>0</v>
      </c>
      <c r="W18" s="230"/>
      <c r="X18" s="230" t="s">
        <v>211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11</v>
      </c>
      <c r="B19" s="254" t="s">
        <v>1603</v>
      </c>
      <c r="C19" s="262" t="s">
        <v>1604</v>
      </c>
      <c r="D19" s="255" t="s">
        <v>1454</v>
      </c>
      <c r="E19" s="256">
        <v>2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15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201</v>
      </c>
      <c r="T19" s="230" t="s">
        <v>196</v>
      </c>
      <c r="U19" s="230">
        <v>0</v>
      </c>
      <c r="V19" s="230">
        <f>ROUND(E19*U19,2)</f>
        <v>0</v>
      </c>
      <c r="W19" s="230"/>
      <c r="X19" s="230" t="s">
        <v>211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3">
        <v>12</v>
      </c>
      <c r="B20" s="254" t="s">
        <v>1605</v>
      </c>
      <c r="C20" s="262" t="s">
        <v>1606</v>
      </c>
      <c r="D20" s="255" t="s">
        <v>1454</v>
      </c>
      <c r="E20" s="256">
        <v>1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15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201</v>
      </c>
      <c r="T20" s="230" t="s">
        <v>196</v>
      </c>
      <c r="U20" s="230">
        <v>0</v>
      </c>
      <c r="V20" s="230">
        <f>ROUND(E20*U20,2)</f>
        <v>0</v>
      </c>
      <c r="W20" s="230"/>
      <c r="X20" s="230" t="s">
        <v>211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13</v>
      </c>
      <c r="B21" s="254" t="s">
        <v>1607</v>
      </c>
      <c r="C21" s="262" t="s">
        <v>1608</v>
      </c>
      <c r="D21" s="255" t="s">
        <v>1454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15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201</v>
      </c>
      <c r="T21" s="230" t="s">
        <v>196</v>
      </c>
      <c r="U21" s="230">
        <v>0</v>
      </c>
      <c r="V21" s="230">
        <f>ROUND(E21*U21,2)</f>
        <v>0</v>
      </c>
      <c r="W21" s="230"/>
      <c r="X21" s="230" t="s">
        <v>211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53">
        <v>14</v>
      </c>
      <c r="B22" s="254" t="s">
        <v>1609</v>
      </c>
      <c r="C22" s="262" t="s">
        <v>1610</v>
      </c>
      <c r="D22" s="255" t="s">
        <v>317</v>
      </c>
      <c r="E22" s="256">
        <v>3500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15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201</v>
      </c>
      <c r="T22" s="230" t="s">
        <v>196</v>
      </c>
      <c r="U22" s="230">
        <v>0</v>
      </c>
      <c r="V22" s="230">
        <f>ROUND(E22*U22,2)</f>
        <v>0</v>
      </c>
      <c r="W22" s="230"/>
      <c r="X22" s="230" t="s">
        <v>211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3">
        <v>15</v>
      </c>
      <c r="B23" s="254" t="s">
        <v>1611</v>
      </c>
      <c r="C23" s="262" t="s">
        <v>1612</v>
      </c>
      <c r="D23" s="255" t="s">
        <v>1454</v>
      </c>
      <c r="E23" s="256">
        <v>1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15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201</v>
      </c>
      <c r="T23" s="230" t="s">
        <v>196</v>
      </c>
      <c r="U23" s="230">
        <v>0</v>
      </c>
      <c r="V23" s="230">
        <f>ROUND(E23*U23,2)</f>
        <v>0</v>
      </c>
      <c r="W23" s="230"/>
      <c r="X23" s="230" t="s">
        <v>211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3">
        <v>16</v>
      </c>
      <c r="B24" s="254" t="s">
        <v>1613</v>
      </c>
      <c r="C24" s="262" t="s">
        <v>1614</v>
      </c>
      <c r="D24" s="255" t="s">
        <v>1454</v>
      </c>
      <c r="E24" s="256">
        <v>1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15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201</v>
      </c>
      <c r="T24" s="230" t="s">
        <v>196</v>
      </c>
      <c r="U24" s="230">
        <v>0</v>
      </c>
      <c r="V24" s="230">
        <f>ROUND(E24*U24,2)</f>
        <v>0</v>
      </c>
      <c r="W24" s="230"/>
      <c r="X24" s="230" t="s">
        <v>211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3">
        <v>17</v>
      </c>
      <c r="B25" s="254" t="s">
        <v>1615</v>
      </c>
      <c r="C25" s="262" t="s">
        <v>1616</v>
      </c>
      <c r="D25" s="255" t="s">
        <v>1454</v>
      </c>
      <c r="E25" s="256">
        <v>3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15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201</v>
      </c>
      <c r="T25" s="230" t="s">
        <v>196</v>
      </c>
      <c r="U25" s="230">
        <v>0</v>
      </c>
      <c r="V25" s="230">
        <f>ROUND(E25*U25,2)</f>
        <v>0</v>
      </c>
      <c r="W25" s="230"/>
      <c r="X25" s="230" t="s">
        <v>211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3">
        <v>18</v>
      </c>
      <c r="B26" s="254" t="s">
        <v>1617</v>
      </c>
      <c r="C26" s="262" t="s">
        <v>1618</v>
      </c>
      <c r="D26" s="255" t="s">
        <v>1454</v>
      </c>
      <c r="E26" s="256">
        <v>2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15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201</v>
      </c>
      <c r="T26" s="230" t="s">
        <v>196</v>
      </c>
      <c r="U26" s="230">
        <v>0</v>
      </c>
      <c r="V26" s="230">
        <f>ROUND(E26*U26,2)</f>
        <v>0</v>
      </c>
      <c r="W26" s="230"/>
      <c r="X26" s="230" t="s">
        <v>211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3">
        <v>19</v>
      </c>
      <c r="B27" s="254" t="s">
        <v>1619</v>
      </c>
      <c r="C27" s="262" t="s">
        <v>1620</v>
      </c>
      <c r="D27" s="255" t="s">
        <v>1454</v>
      </c>
      <c r="E27" s="256">
        <v>1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15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201</v>
      </c>
      <c r="T27" s="230" t="s">
        <v>196</v>
      </c>
      <c r="U27" s="230">
        <v>0</v>
      </c>
      <c r="V27" s="230">
        <f>ROUND(E27*U27,2)</f>
        <v>0</v>
      </c>
      <c r="W27" s="230"/>
      <c r="X27" s="230" t="s">
        <v>211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53">
        <v>20</v>
      </c>
      <c r="B28" s="254" t="s">
        <v>1621</v>
      </c>
      <c r="C28" s="262" t="s">
        <v>1622</v>
      </c>
      <c r="D28" s="255" t="s">
        <v>1454</v>
      </c>
      <c r="E28" s="256">
        <v>1</v>
      </c>
      <c r="F28" s="257"/>
      <c r="G28" s="25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15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201</v>
      </c>
      <c r="T28" s="230" t="s">
        <v>196</v>
      </c>
      <c r="U28" s="230">
        <v>0</v>
      </c>
      <c r="V28" s="230">
        <f>ROUND(E28*U28,2)</f>
        <v>0</v>
      </c>
      <c r="W28" s="230"/>
      <c r="X28" s="230" t="s">
        <v>211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3">
        <v>21</v>
      </c>
      <c r="B29" s="254" t="s">
        <v>1623</v>
      </c>
      <c r="C29" s="262" t="s">
        <v>1624</v>
      </c>
      <c r="D29" s="255" t="s">
        <v>1454</v>
      </c>
      <c r="E29" s="256">
        <v>4</v>
      </c>
      <c r="F29" s="257"/>
      <c r="G29" s="25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15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201</v>
      </c>
      <c r="T29" s="230" t="s">
        <v>196</v>
      </c>
      <c r="U29" s="230">
        <v>0</v>
      </c>
      <c r="V29" s="230">
        <f>ROUND(E29*U29,2)</f>
        <v>0</v>
      </c>
      <c r="W29" s="230"/>
      <c r="X29" s="230" t="s">
        <v>211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3">
        <v>22</v>
      </c>
      <c r="B30" s="254" t="s">
        <v>1625</v>
      </c>
      <c r="C30" s="262" t="s">
        <v>1626</v>
      </c>
      <c r="D30" s="255" t="s">
        <v>1454</v>
      </c>
      <c r="E30" s="256">
        <v>19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15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201</v>
      </c>
      <c r="T30" s="230" t="s">
        <v>196</v>
      </c>
      <c r="U30" s="230">
        <v>0</v>
      </c>
      <c r="V30" s="230">
        <f>ROUND(E30*U30,2)</f>
        <v>0</v>
      </c>
      <c r="W30" s="230"/>
      <c r="X30" s="230" t="s">
        <v>211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3">
        <v>23</v>
      </c>
      <c r="B31" s="254" t="s">
        <v>1627</v>
      </c>
      <c r="C31" s="262" t="s">
        <v>1628</v>
      </c>
      <c r="D31" s="255" t="s">
        <v>1454</v>
      </c>
      <c r="E31" s="256">
        <v>19</v>
      </c>
      <c r="F31" s="257"/>
      <c r="G31" s="258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15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201</v>
      </c>
      <c r="T31" s="230" t="s">
        <v>196</v>
      </c>
      <c r="U31" s="230">
        <v>0</v>
      </c>
      <c r="V31" s="230">
        <f>ROUND(E31*U31,2)</f>
        <v>0</v>
      </c>
      <c r="W31" s="230"/>
      <c r="X31" s="230" t="s">
        <v>211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53">
        <v>24</v>
      </c>
      <c r="B32" s="254" t="s">
        <v>1629</v>
      </c>
      <c r="C32" s="262" t="s">
        <v>1630</v>
      </c>
      <c r="D32" s="255" t="s">
        <v>1454</v>
      </c>
      <c r="E32" s="256">
        <v>1</v>
      </c>
      <c r="F32" s="257"/>
      <c r="G32" s="25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15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201</v>
      </c>
      <c r="T32" s="230" t="s">
        <v>196</v>
      </c>
      <c r="U32" s="230">
        <v>0</v>
      </c>
      <c r="V32" s="230">
        <f>ROUND(E32*U32,2)</f>
        <v>0</v>
      </c>
      <c r="W32" s="230"/>
      <c r="X32" s="230" t="s">
        <v>211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3">
        <v>25</v>
      </c>
      <c r="B33" s="254" t="s">
        <v>1631</v>
      </c>
      <c r="C33" s="262" t="s">
        <v>1632</v>
      </c>
      <c r="D33" s="255" t="s">
        <v>1454</v>
      </c>
      <c r="E33" s="256">
        <v>1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15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201</v>
      </c>
      <c r="T33" s="230" t="s">
        <v>196</v>
      </c>
      <c r="U33" s="230">
        <v>0</v>
      </c>
      <c r="V33" s="230">
        <f>ROUND(E33*U33,2)</f>
        <v>0</v>
      </c>
      <c r="W33" s="230"/>
      <c r="X33" s="230" t="s">
        <v>211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3">
        <v>26</v>
      </c>
      <c r="B34" s="254" t="s">
        <v>1633</v>
      </c>
      <c r="C34" s="262" t="s">
        <v>1634</v>
      </c>
      <c r="D34" s="255" t="s">
        <v>1454</v>
      </c>
      <c r="E34" s="256">
        <v>1</v>
      </c>
      <c r="F34" s="257"/>
      <c r="G34" s="25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15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201</v>
      </c>
      <c r="T34" s="230" t="s">
        <v>196</v>
      </c>
      <c r="U34" s="230">
        <v>0</v>
      </c>
      <c r="V34" s="230">
        <f>ROUND(E34*U34,2)</f>
        <v>0</v>
      </c>
      <c r="W34" s="230"/>
      <c r="X34" s="230" t="s">
        <v>211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3">
        <v>27</v>
      </c>
      <c r="B35" s="254" t="s">
        <v>1635</v>
      </c>
      <c r="C35" s="262" t="s">
        <v>1636</v>
      </c>
      <c r="D35" s="255" t="s">
        <v>1454</v>
      </c>
      <c r="E35" s="256">
        <v>94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201</v>
      </c>
      <c r="T35" s="230" t="s">
        <v>196</v>
      </c>
      <c r="U35" s="230">
        <v>0</v>
      </c>
      <c r="V35" s="230">
        <f>ROUND(E35*U35,2)</f>
        <v>0</v>
      </c>
      <c r="W35" s="230"/>
      <c r="X35" s="230" t="s">
        <v>211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3">
        <v>28</v>
      </c>
      <c r="B36" s="254" t="s">
        <v>1637</v>
      </c>
      <c r="C36" s="262" t="s">
        <v>1638</v>
      </c>
      <c r="D36" s="255" t="s">
        <v>1454</v>
      </c>
      <c r="E36" s="256">
        <v>16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201</v>
      </c>
      <c r="T36" s="230" t="s">
        <v>196</v>
      </c>
      <c r="U36" s="230">
        <v>0</v>
      </c>
      <c r="V36" s="230">
        <f>ROUND(E36*U36,2)</f>
        <v>0</v>
      </c>
      <c r="W36" s="230"/>
      <c r="X36" s="230" t="s">
        <v>211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3">
        <v>29</v>
      </c>
      <c r="B37" s="254" t="s">
        <v>1639</v>
      </c>
      <c r="C37" s="262" t="s">
        <v>1602</v>
      </c>
      <c r="D37" s="255" t="s">
        <v>1454</v>
      </c>
      <c r="E37" s="256">
        <v>16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15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201</v>
      </c>
      <c r="T37" s="230" t="s">
        <v>196</v>
      </c>
      <c r="U37" s="230">
        <v>0</v>
      </c>
      <c r="V37" s="230">
        <f>ROUND(E37*U37,2)</f>
        <v>0</v>
      </c>
      <c r="W37" s="230"/>
      <c r="X37" s="230" t="s">
        <v>211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53">
        <v>30</v>
      </c>
      <c r="B38" s="254" t="s">
        <v>1640</v>
      </c>
      <c r="C38" s="262" t="s">
        <v>1641</v>
      </c>
      <c r="D38" s="255" t="s">
        <v>317</v>
      </c>
      <c r="E38" s="256">
        <v>750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201</v>
      </c>
      <c r="T38" s="230" t="s">
        <v>196</v>
      </c>
      <c r="U38" s="230">
        <v>0</v>
      </c>
      <c r="V38" s="230">
        <f>ROUND(E38*U38,2)</f>
        <v>0</v>
      </c>
      <c r="W38" s="230"/>
      <c r="X38" s="230" t="s">
        <v>211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3">
        <v>31</v>
      </c>
      <c r="B39" s="254" t="s">
        <v>1642</v>
      </c>
      <c r="C39" s="262" t="s">
        <v>1643</v>
      </c>
      <c r="D39" s="255" t="s">
        <v>317</v>
      </c>
      <c r="E39" s="256">
        <v>600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15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201</v>
      </c>
      <c r="T39" s="230" t="s">
        <v>196</v>
      </c>
      <c r="U39" s="230">
        <v>0</v>
      </c>
      <c r="V39" s="230">
        <f>ROUND(E39*U39,2)</f>
        <v>0</v>
      </c>
      <c r="W39" s="230"/>
      <c r="X39" s="230" t="s">
        <v>211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3">
        <v>32</v>
      </c>
      <c r="B40" s="254" t="s">
        <v>1644</v>
      </c>
      <c r="C40" s="262" t="s">
        <v>1645</v>
      </c>
      <c r="D40" s="255" t="s">
        <v>1454</v>
      </c>
      <c r="E40" s="256">
        <v>1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15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201</v>
      </c>
      <c r="T40" s="230" t="s">
        <v>196</v>
      </c>
      <c r="U40" s="230">
        <v>0</v>
      </c>
      <c r="V40" s="230">
        <f>ROUND(E40*U40,2)</f>
        <v>0</v>
      </c>
      <c r="W40" s="230"/>
      <c r="X40" s="230" t="s">
        <v>211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53">
        <v>33</v>
      </c>
      <c r="B41" s="254" t="s">
        <v>1646</v>
      </c>
      <c r="C41" s="262" t="s">
        <v>1647</v>
      </c>
      <c r="D41" s="255" t="s">
        <v>1454</v>
      </c>
      <c r="E41" s="256">
        <v>3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15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201</v>
      </c>
      <c r="T41" s="230" t="s">
        <v>196</v>
      </c>
      <c r="U41" s="230">
        <v>0</v>
      </c>
      <c r="V41" s="230">
        <f>ROUND(E41*U41,2)</f>
        <v>0</v>
      </c>
      <c r="W41" s="230"/>
      <c r="X41" s="230" t="s">
        <v>211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53">
        <v>34</v>
      </c>
      <c r="B42" s="254" t="s">
        <v>1648</v>
      </c>
      <c r="C42" s="262" t="s">
        <v>1649</v>
      </c>
      <c r="D42" s="255" t="s">
        <v>1454</v>
      </c>
      <c r="E42" s="256">
        <v>3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15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201</v>
      </c>
      <c r="T42" s="230" t="s">
        <v>196</v>
      </c>
      <c r="U42" s="230">
        <v>0</v>
      </c>
      <c r="V42" s="230">
        <f>ROUND(E42*U42,2)</f>
        <v>0</v>
      </c>
      <c r="W42" s="230"/>
      <c r="X42" s="230" t="s">
        <v>211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53">
        <v>35</v>
      </c>
      <c r="B43" s="254" t="s">
        <v>1650</v>
      </c>
      <c r="C43" s="262" t="s">
        <v>1651</v>
      </c>
      <c r="D43" s="255" t="s">
        <v>1454</v>
      </c>
      <c r="E43" s="256">
        <v>3</v>
      </c>
      <c r="F43" s="257"/>
      <c r="G43" s="25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15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201</v>
      </c>
      <c r="T43" s="230" t="s">
        <v>196</v>
      </c>
      <c r="U43" s="230">
        <v>0</v>
      </c>
      <c r="V43" s="230">
        <f>ROUND(E43*U43,2)</f>
        <v>0</v>
      </c>
      <c r="W43" s="230"/>
      <c r="X43" s="230" t="s">
        <v>211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3">
        <v>36</v>
      </c>
      <c r="B44" s="254" t="s">
        <v>1652</v>
      </c>
      <c r="C44" s="262" t="s">
        <v>1653</v>
      </c>
      <c r="D44" s="255" t="s">
        <v>1454</v>
      </c>
      <c r="E44" s="256">
        <v>1</v>
      </c>
      <c r="F44" s="257"/>
      <c r="G44" s="25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15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201</v>
      </c>
      <c r="T44" s="230" t="s">
        <v>196</v>
      </c>
      <c r="U44" s="230">
        <v>0</v>
      </c>
      <c r="V44" s="230">
        <f>ROUND(E44*U44,2)</f>
        <v>0</v>
      </c>
      <c r="W44" s="230"/>
      <c r="X44" s="230" t="s">
        <v>211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3">
        <v>37</v>
      </c>
      <c r="B45" s="254" t="s">
        <v>1654</v>
      </c>
      <c r="C45" s="262" t="s">
        <v>1655</v>
      </c>
      <c r="D45" s="255" t="s">
        <v>1454</v>
      </c>
      <c r="E45" s="256">
        <v>3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15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201</v>
      </c>
      <c r="T45" s="230" t="s">
        <v>196</v>
      </c>
      <c r="U45" s="230">
        <v>0</v>
      </c>
      <c r="V45" s="230">
        <f>ROUND(E45*U45,2)</f>
        <v>0</v>
      </c>
      <c r="W45" s="230"/>
      <c r="X45" s="230" t="s">
        <v>211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38</v>
      </c>
      <c r="B46" s="254" t="s">
        <v>1656</v>
      </c>
      <c r="C46" s="262" t="s">
        <v>1657</v>
      </c>
      <c r="D46" s="255" t="s">
        <v>1454</v>
      </c>
      <c r="E46" s="256">
        <v>3</v>
      </c>
      <c r="F46" s="257"/>
      <c r="G46" s="25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15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201</v>
      </c>
      <c r="T46" s="230" t="s">
        <v>196</v>
      </c>
      <c r="U46" s="230">
        <v>0</v>
      </c>
      <c r="V46" s="230">
        <f>ROUND(E46*U46,2)</f>
        <v>0</v>
      </c>
      <c r="W46" s="230"/>
      <c r="X46" s="230" t="s">
        <v>211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39</v>
      </c>
      <c r="B47" s="254" t="s">
        <v>1658</v>
      </c>
      <c r="C47" s="262" t="s">
        <v>1659</v>
      </c>
      <c r="D47" s="255" t="s">
        <v>1454</v>
      </c>
      <c r="E47" s="256">
        <v>10</v>
      </c>
      <c r="F47" s="257"/>
      <c r="G47" s="258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15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201</v>
      </c>
      <c r="T47" s="230" t="s">
        <v>196</v>
      </c>
      <c r="U47" s="230">
        <v>0</v>
      </c>
      <c r="V47" s="230">
        <f>ROUND(E47*U47,2)</f>
        <v>0</v>
      </c>
      <c r="W47" s="230"/>
      <c r="X47" s="230" t="s">
        <v>211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40</v>
      </c>
      <c r="B48" s="254" t="s">
        <v>1660</v>
      </c>
      <c r="C48" s="262" t="s">
        <v>1661</v>
      </c>
      <c r="D48" s="255" t="s">
        <v>1454</v>
      </c>
      <c r="E48" s="256">
        <v>22</v>
      </c>
      <c r="F48" s="257"/>
      <c r="G48" s="258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15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201</v>
      </c>
      <c r="T48" s="230" t="s">
        <v>196</v>
      </c>
      <c r="U48" s="230">
        <v>0</v>
      </c>
      <c r="V48" s="230">
        <f>ROUND(E48*U48,2)</f>
        <v>0</v>
      </c>
      <c r="W48" s="230"/>
      <c r="X48" s="230" t="s">
        <v>211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3">
        <v>41</v>
      </c>
      <c r="B49" s="254" t="s">
        <v>1662</v>
      </c>
      <c r="C49" s="262" t="s">
        <v>1663</v>
      </c>
      <c r="D49" s="255" t="s">
        <v>1454</v>
      </c>
      <c r="E49" s="256">
        <v>22</v>
      </c>
      <c r="F49" s="257"/>
      <c r="G49" s="258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15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201</v>
      </c>
      <c r="T49" s="230" t="s">
        <v>196</v>
      </c>
      <c r="U49" s="230">
        <v>0</v>
      </c>
      <c r="V49" s="230">
        <f>ROUND(E49*U49,2)</f>
        <v>0</v>
      </c>
      <c r="W49" s="230"/>
      <c r="X49" s="230" t="s">
        <v>211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53">
        <v>42</v>
      </c>
      <c r="B50" s="254" t="s">
        <v>1664</v>
      </c>
      <c r="C50" s="262" t="s">
        <v>1665</v>
      </c>
      <c r="D50" s="255" t="s">
        <v>1454</v>
      </c>
      <c r="E50" s="256">
        <v>1</v>
      </c>
      <c r="F50" s="257"/>
      <c r="G50" s="25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15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201</v>
      </c>
      <c r="T50" s="230" t="s">
        <v>196</v>
      </c>
      <c r="U50" s="230">
        <v>0</v>
      </c>
      <c r="V50" s="230">
        <f>ROUND(E50*U50,2)</f>
        <v>0</v>
      </c>
      <c r="W50" s="230"/>
      <c r="X50" s="230" t="s">
        <v>211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53">
        <v>43</v>
      </c>
      <c r="B51" s="254" t="s">
        <v>1666</v>
      </c>
      <c r="C51" s="262" t="s">
        <v>1667</v>
      </c>
      <c r="D51" s="255" t="s">
        <v>1454</v>
      </c>
      <c r="E51" s="256">
        <v>1</v>
      </c>
      <c r="F51" s="257"/>
      <c r="G51" s="258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15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201</v>
      </c>
      <c r="T51" s="230" t="s">
        <v>196</v>
      </c>
      <c r="U51" s="230">
        <v>0</v>
      </c>
      <c r="V51" s="230">
        <f>ROUND(E51*U51,2)</f>
        <v>0</v>
      </c>
      <c r="W51" s="230"/>
      <c r="X51" s="230" t="s">
        <v>211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3">
        <v>44</v>
      </c>
      <c r="B52" s="254" t="s">
        <v>1668</v>
      </c>
      <c r="C52" s="262" t="s">
        <v>1669</v>
      </c>
      <c r="D52" s="255" t="s">
        <v>1454</v>
      </c>
      <c r="E52" s="256">
        <v>3</v>
      </c>
      <c r="F52" s="257"/>
      <c r="G52" s="258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15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201</v>
      </c>
      <c r="T52" s="230" t="s">
        <v>196</v>
      </c>
      <c r="U52" s="230">
        <v>0</v>
      </c>
      <c r="V52" s="230">
        <f>ROUND(E52*U52,2)</f>
        <v>0</v>
      </c>
      <c r="W52" s="230"/>
      <c r="X52" s="230" t="s">
        <v>211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3">
        <v>45</v>
      </c>
      <c r="B53" s="254" t="s">
        <v>1670</v>
      </c>
      <c r="C53" s="262" t="s">
        <v>1671</v>
      </c>
      <c r="D53" s="255" t="s">
        <v>1454</v>
      </c>
      <c r="E53" s="256">
        <v>1</v>
      </c>
      <c r="F53" s="257"/>
      <c r="G53" s="25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15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201</v>
      </c>
      <c r="T53" s="230" t="s">
        <v>196</v>
      </c>
      <c r="U53" s="230">
        <v>0</v>
      </c>
      <c r="V53" s="230">
        <f>ROUND(E53*U53,2)</f>
        <v>0</v>
      </c>
      <c r="W53" s="230"/>
      <c r="X53" s="230" t="s">
        <v>211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3">
        <v>46</v>
      </c>
      <c r="B54" s="254" t="s">
        <v>1672</v>
      </c>
      <c r="C54" s="262" t="s">
        <v>1673</v>
      </c>
      <c r="D54" s="255" t="s">
        <v>1454</v>
      </c>
      <c r="E54" s="256">
        <v>1</v>
      </c>
      <c r="F54" s="257"/>
      <c r="G54" s="258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15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201</v>
      </c>
      <c r="T54" s="230" t="s">
        <v>196</v>
      </c>
      <c r="U54" s="230">
        <v>0</v>
      </c>
      <c r="V54" s="230">
        <f>ROUND(E54*U54,2)</f>
        <v>0</v>
      </c>
      <c r="W54" s="230"/>
      <c r="X54" s="230" t="s">
        <v>211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3">
        <v>47</v>
      </c>
      <c r="B55" s="254" t="s">
        <v>1674</v>
      </c>
      <c r="C55" s="262" t="s">
        <v>1675</v>
      </c>
      <c r="D55" s="255" t="s">
        <v>1454</v>
      </c>
      <c r="E55" s="256">
        <v>1</v>
      </c>
      <c r="F55" s="257"/>
      <c r="G55" s="25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15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201</v>
      </c>
      <c r="T55" s="230" t="s">
        <v>196</v>
      </c>
      <c r="U55" s="230">
        <v>0</v>
      </c>
      <c r="V55" s="230">
        <f>ROUND(E55*U55,2)</f>
        <v>0</v>
      </c>
      <c r="W55" s="230"/>
      <c r="X55" s="230" t="s">
        <v>211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3">
        <v>48</v>
      </c>
      <c r="B56" s="254" t="s">
        <v>1676</v>
      </c>
      <c r="C56" s="262" t="s">
        <v>1677</v>
      </c>
      <c r="D56" s="255" t="s">
        <v>1454</v>
      </c>
      <c r="E56" s="256">
        <v>500</v>
      </c>
      <c r="F56" s="257"/>
      <c r="G56" s="25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15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201</v>
      </c>
      <c r="T56" s="230" t="s">
        <v>196</v>
      </c>
      <c r="U56" s="230">
        <v>0</v>
      </c>
      <c r="V56" s="230">
        <f>ROUND(E56*U56,2)</f>
        <v>0</v>
      </c>
      <c r="W56" s="230"/>
      <c r="X56" s="230" t="s">
        <v>211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3">
        <v>49</v>
      </c>
      <c r="B57" s="254" t="s">
        <v>1678</v>
      </c>
      <c r="C57" s="262" t="s">
        <v>1679</v>
      </c>
      <c r="D57" s="255" t="s">
        <v>317</v>
      </c>
      <c r="E57" s="256">
        <v>2000</v>
      </c>
      <c r="F57" s="257"/>
      <c r="G57" s="25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15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201</v>
      </c>
      <c r="T57" s="230" t="s">
        <v>196</v>
      </c>
      <c r="U57" s="230">
        <v>0</v>
      </c>
      <c r="V57" s="230">
        <f>ROUND(E57*U57,2)</f>
        <v>0</v>
      </c>
      <c r="W57" s="230"/>
      <c r="X57" s="230" t="s">
        <v>211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50</v>
      </c>
      <c r="B58" s="248" t="s">
        <v>1680</v>
      </c>
      <c r="C58" s="263" t="s">
        <v>1681</v>
      </c>
      <c r="D58" s="249" t="s">
        <v>317</v>
      </c>
      <c r="E58" s="250">
        <v>100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15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201</v>
      </c>
      <c r="T58" s="230" t="s">
        <v>196</v>
      </c>
      <c r="U58" s="230">
        <v>0</v>
      </c>
      <c r="V58" s="230">
        <f>ROUND(E58*U58,2)</f>
        <v>0</v>
      </c>
      <c r="W58" s="230"/>
      <c r="X58" s="230" t="s">
        <v>211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6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177</v>
      </c>
    </row>
    <row r="60" spans="1:60" x14ac:dyDescent="0.2">
      <c r="A60" s="213"/>
      <c r="B60" s="214" t="s">
        <v>31</v>
      </c>
      <c r="C60" s="267"/>
      <c r="D60" s="215"/>
      <c r="E60" s="216"/>
      <c r="F60" s="216"/>
      <c r="G60" s="260">
        <f>G8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1244</v>
      </c>
    </row>
    <row r="61" spans="1:60" x14ac:dyDescent="0.2">
      <c r="A61" s="3"/>
      <c r="B61" s="4"/>
      <c r="C61" s="268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268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17" t="s">
        <v>1245</v>
      </c>
      <c r="B63" s="217"/>
      <c r="C63" s="26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18"/>
      <c r="B64" s="219"/>
      <c r="C64" s="270"/>
      <c r="D64" s="219"/>
      <c r="E64" s="219"/>
      <c r="F64" s="219"/>
      <c r="G64" s="2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1246</v>
      </c>
    </row>
    <row r="65" spans="1:33" x14ac:dyDescent="0.2">
      <c r="A65" s="221"/>
      <c r="B65" s="222"/>
      <c r="C65" s="27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21"/>
      <c r="B66" s="222"/>
      <c r="C66" s="271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21"/>
      <c r="B67" s="222"/>
      <c r="C67" s="271"/>
      <c r="D67" s="222"/>
      <c r="E67" s="222"/>
      <c r="F67" s="222"/>
      <c r="G67" s="2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24"/>
      <c r="B68" s="225"/>
      <c r="C68" s="272"/>
      <c r="D68" s="225"/>
      <c r="E68" s="225"/>
      <c r="F68" s="225"/>
      <c r="G68" s="2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3"/>
      <c r="B69" s="4"/>
      <c r="C69" s="26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C70" s="273"/>
      <c r="D70" s="10"/>
      <c r="AG70" t="s">
        <v>1247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3:C63"/>
    <mergeCell ref="A64:G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F071-68EB-4A79-B710-B781CD7ECF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165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166</v>
      </c>
    </row>
    <row r="3" spans="1:60" ht="24.95" customHeight="1" x14ac:dyDescent="0.2">
      <c r="A3" s="196" t="s">
        <v>9</v>
      </c>
      <c r="B3" s="49" t="s">
        <v>51</v>
      </c>
      <c r="C3" s="199" t="s">
        <v>55</v>
      </c>
      <c r="D3" s="197"/>
      <c r="E3" s="197"/>
      <c r="F3" s="197"/>
      <c r="G3" s="198"/>
      <c r="AC3" s="175" t="s">
        <v>166</v>
      </c>
      <c r="AG3" t="s">
        <v>167</v>
      </c>
    </row>
    <row r="4" spans="1:60" ht="24.95" customHeight="1" x14ac:dyDescent="0.2">
      <c r="A4" s="200" t="s">
        <v>10</v>
      </c>
      <c r="B4" s="201" t="s">
        <v>47</v>
      </c>
      <c r="C4" s="202" t="s">
        <v>56</v>
      </c>
      <c r="D4" s="203"/>
      <c r="E4" s="203"/>
      <c r="F4" s="203"/>
      <c r="G4" s="204"/>
      <c r="AG4" t="s">
        <v>168</v>
      </c>
    </row>
    <row r="5" spans="1:60" x14ac:dyDescent="0.2">
      <c r="D5" s="10"/>
    </row>
    <row r="6" spans="1:60" ht="38.25" x14ac:dyDescent="0.2">
      <c r="A6" s="206" t="s">
        <v>169</v>
      </c>
      <c r="B6" s="208" t="s">
        <v>170</v>
      </c>
      <c r="C6" s="208" t="s">
        <v>171</v>
      </c>
      <c r="D6" s="207" t="s">
        <v>172</v>
      </c>
      <c r="E6" s="206" t="s">
        <v>173</v>
      </c>
      <c r="F6" s="205" t="s">
        <v>174</v>
      </c>
      <c r="G6" s="206" t="s">
        <v>31</v>
      </c>
      <c r="H6" s="209" t="s">
        <v>32</v>
      </c>
      <c r="I6" s="209" t="s">
        <v>175</v>
      </c>
      <c r="J6" s="209" t="s">
        <v>33</v>
      </c>
      <c r="K6" s="209" t="s">
        <v>176</v>
      </c>
      <c r="L6" s="209" t="s">
        <v>177</v>
      </c>
      <c r="M6" s="209" t="s">
        <v>178</v>
      </c>
      <c r="N6" s="209" t="s">
        <v>179</v>
      </c>
      <c r="O6" s="209" t="s">
        <v>180</v>
      </c>
      <c r="P6" s="209" t="s">
        <v>181</v>
      </c>
      <c r="Q6" s="209" t="s">
        <v>182</v>
      </c>
      <c r="R6" s="209" t="s">
        <v>183</v>
      </c>
      <c r="S6" s="209" t="s">
        <v>184</v>
      </c>
      <c r="T6" s="209" t="s">
        <v>185</v>
      </c>
      <c r="U6" s="209" t="s">
        <v>186</v>
      </c>
      <c r="V6" s="209" t="s">
        <v>187</v>
      </c>
      <c r="W6" s="209" t="s">
        <v>188</v>
      </c>
      <c r="X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190</v>
      </c>
      <c r="B8" s="238" t="s">
        <v>163</v>
      </c>
      <c r="C8" s="261" t="s">
        <v>29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</v>
      </c>
      <c r="P8" s="236"/>
      <c r="Q8" s="236">
        <f>SUM(Q9:Q10)</f>
        <v>0</v>
      </c>
      <c r="R8" s="236"/>
      <c r="S8" s="236"/>
      <c r="T8" s="236"/>
      <c r="U8" s="236"/>
      <c r="V8" s="236">
        <f>SUM(V9:V10)</f>
        <v>0</v>
      </c>
      <c r="W8" s="236"/>
      <c r="X8" s="236"/>
      <c r="AG8" t="s">
        <v>191</v>
      </c>
    </row>
    <row r="9" spans="1:60" outlineLevel="1" x14ac:dyDescent="0.2">
      <c r="A9" s="253">
        <v>1</v>
      </c>
      <c r="B9" s="254" t="s">
        <v>192</v>
      </c>
      <c r="C9" s="262" t="s">
        <v>193</v>
      </c>
      <c r="D9" s="255" t="s">
        <v>194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201</v>
      </c>
      <c r="T9" s="230" t="s">
        <v>196</v>
      </c>
      <c r="U9" s="230">
        <v>0</v>
      </c>
      <c r="V9" s="230">
        <f>ROUND(E9*U9,2)</f>
        <v>0</v>
      </c>
      <c r="W9" s="230"/>
      <c r="X9" s="230" t="s">
        <v>211</v>
      </c>
      <c r="Y9" s="210"/>
      <c r="Z9" s="210"/>
      <c r="AA9" s="210"/>
      <c r="AB9" s="210"/>
      <c r="AC9" s="210"/>
      <c r="AD9" s="210"/>
      <c r="AE9" s="210"/>
      <c r="AF9" s="210"/>
      <c r="AG9" s="210" t="s">
        <v>304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199</v>
      </c>
      <c r="C10" s="262" t="s">
        <v>200</v>
      </c>
      <c r="D10" s="255" t="s">
        <v>194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15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201</v>
      </c>
      <c r="T10" s="230" t="s">
        <v>196</v>
      </c>
      <c r="U10" s="230">
        <v>0</v>
      </c>
      <c r="V10" s="230">
        <f>ROUND(E10*U10,2)</f>
        <v>0</v>
      </c>
      <c r="W10" s="230"/>
      <c r="X10" s="230" t="s">
        <v>197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7" t="s">
        <v>190</v>
      </c>
      <c r="B11" s="238" t="s">
        <v>47</v>
      </c>
      <c r="C11" s="261" t="s">
        <v>76</v>
      </c>
      <c r="D11" s="239"/>
      <c r="E11" s="240"/>
      <c r="F11" s="241"/>
      <c r="G11" s="242">
        <f>SUMIF(AG12:AG20,"&lt;&gt;NOR",G12:G20)</f>
        <v>0</v>
      </c>
      <c r="H11" s="236"/>
      <c r="I11" s="236">
        <f>SUM(I12:I20)</f>
        <v>0</v>
      </c>
      <c r="J11" s="236"/>
      <c r="K11" s="236">
        <f>SUM(K12:K20)</f>
        <v>0</v>
      </c>
      <c r="L11" s="236"/>
      <c r="M11" s="236">
        <f>SUM(M12:M20)</f>
        <v>0</v>
      </c>
      <c r="N11" s="236"/>
      <c r="O11" s="236">
        <f>SUM(O12:O20)</f>
        <v>0.26</v>
      </c>
      <c r="P11" s="236"/>
      <c r="Q11" s="236">
        <f>SUM(Q12:Q20)</f>
        <v>0</v>
      </c>
      <c r="R11" s="236"/>
      <c r="S11" s="236"/>
      <c r="T11" s="236"/>
      <c r="U11" s="236"/>
      <c r="V11" s="236">
        <f>SUM(V12:V20)</f>
        <v>849.54</v>
      </c>
      <c r="W11" s="236"/>
      <c r="X11" s="236"/>
      <c r="AG11" t="s">
        <v>191</v>
      </c>
    </row>
    <row r="12" spans="1:60" outlineLevel="1" x14ac:dyDescent="0.2">
      <c r="A12" s="253">
        <v>3</v>
      </c>
      <c r="B12" s="254" t="s">
        <v>203</v>
      </c>
      <c r="C12" s="262" t="s">
        <v>204</v>
      </c>
      <c r="D12" s="255" t="s">
        <v>1256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15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201</v>
      </c>
      <c r="T12" s="230" t="s">
        <v>196</v>
      </c>
      <c r="U12" s="230">
        <v>0</v>
      </c>
      <c r="V12" s="230">
        <f>ROUND(E12*U12,2)</f>
        <v>0</v>
      </c>
      <c r="W12" s="230"/>
      <c r="X12" s="230" t="s">
        <v>206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4</v>
      </c>
      <c r="B13" s="248" t="s">
        <v>262</v>
      </c>
      <c r="C13" s="263" t="s">
        <v>263</v>
      </c>
      <c r="D13" s="249" t="s">
        <v>264</v>
      </c>
      <c r="E13" s="250">
        <v>987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15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195</v>
      </c>
      <c r="T13" s="230" t="s">
        <v>195</v>
      </c>
      <c r="U13" s="230">
        <v>1.7999999999999999E-2</v>
      </c>
      <c r="V13" s="230">
        <f>ROUND(E13*U13,2)</f>
        <v>17.77</v>
      </c>
      <c r="W13" s="230"/>
      <c r="X13" s="230" t="s">
        <v>211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1682</v>
      </c>
      <c r="D14" s="232"/>
      <c r="E14" s="233">
        <v>56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214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4" t="s">
        <v>1683</v>
      </c>
      <c r="D15" s="232"/>
      <c r="E15" s="233">
        <v>931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214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5</v>
      </c>
      <c r="B16" s="254" t="s">
        <v>1684</v>
      </c>
      <c r="C16" s="262" t="s">
        <v>1685</v>
      </c>
      <c r="D16" s="255" t="s">
        <v>264</v>
      </c>
      <c r="E16" s="256">
        <v>1988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15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195</v>
      </c>
      <c r="T16" s="230" t="s">
        <v>195</v>
      </c>
      <c r="U16" s="230">
        <v>0.17699999999999999</v>
      </c>
      <c r="V16" s="230">
        <f>ROUND(E16*U16,2)</f>
        <v>351.88</v>
      </c>
      <c r="W16" s="230"/>
      <c r="X16" s="230" t="s">
        <v>211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6</v>
      </c>
      <c r="B17" s="254" t="s">
        <v>1686</v>
      </c>
      <c r="C17" s="262" t="s">
        <v>1687</v>
      </c>
      <c r="D17" s="255" t="s">
        <v>264</v>
      </c>
      <c r="E17" s="256">
        <v>1988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195</v>
      </c>
      <c r="T17" s="230" t="s">
        <v>195</v>
      </c>
      <c r="U17" s="230">
        <v>0.17100000000000001</v>
      </c>
      <c r="V17" s="230">
        <f>ROUND(E17*U17,2)</f>
        <v>339.95</v>
      </c>
      <c r="W17" s="230"/>
      <c r="X17" s="230" t="s">
        <v>211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3">
        <v>7</v>
      </c>
      <c r="B18" s="254" t="s">
        <v>1688</v>
      </c>
      <c r="C18" s="262" t="s">
        <v>1689</v>
      </c>
      <c r="D18" s="255" t="s">
        <v>317</v>
      </c>
      <c r="E18" s="256">
        <v>6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15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201</v>
      </c>
      <c r="T18" s="230" t="s">
        <v>196</v>
      </c>
      <c r="U18" s="230">
        <v>0</v>
      </c>
      <c r="V18" s="230">
        <f>ROUND(E18*U18,2)</f>
        <v>0</v>
      </c>
      <c r="W18" s="230"/>
      <c r="X18" s="230" t="s">
        <v>211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8</v>
      </c>
      <c r="B19" s="248" t="s">
        <v>1690</v>
      </c>
      <c r="C19" s="263" t="s">
        <v>1691</v>
      </c>
      <c r="D19" s="249" t="s">
        <v>264</v>
      </c>
      <c r="E19" s="250">
        <v>1988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15</v>
      </c>
      <c r="M19" s="230">
        <f>G19*(1+L19/100)</f>
        <v>0</v>
      </c>
      <c r="N19" s="230">
        <v>1.2999999999999999E-4</v>
      </c>
      <c r="O19" s="230">
        <f>ROUND(E19*N19,2)</f>
        <v>0.26</v>
      </c>
      <c r="P19" s="230">
        <v>0</v>
      </c>
      <c r="Q19" s="230">
        <f>ROUND(E19*P19,2)</f>
        <v>0</v>
      </c>
      <c r="R19" s="230"/>
      <c r="S19" s="230" t="s">
        <v>195</v>
      </c>
      <c r="T19" s="230" t="s">
        <v>219</v>
      </c>
      <c r="U19" s="230">
        <v>7.0389999999999994E-2</v>
      </c>
      <c r="V19" s="230">
        <f>ROUND(E19*U19,2)</f>
        <v>139.94</v>
      </c>
      <c r="W19" s="230"/>
      <c r="X19" s="230" t="s">
        <v>404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4" t="s">
        <v>1692</v>
      </c>
      <c r="D20" s="232"/>
      <c r="E20" s="233">
        <v>1988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190</v>
      </c>
      <c r="B21" s="238" t="s">
        <v>80</v>
      </c>
      <c r="C21" s="261" t="s">
        <v>81</v>
      </c>
      <c r="D21" s="239"/>
      <c r="E21" s="240"/>
      <c r="F21" s="241"/>
      <c r="G21" s="242">
        <f>SUMIF(AG22:AG25,"&lt;&gt;NOR",G22:G25)</f>
        <v>0</v>
      </c>
      <c r="H21" s="236"/>
      <c r="I21" s="236">
        <f>SUM(I22:I25)</f>
        <v>0</v>
      </c>
      <c r="J21" s="236"/>
      <c r="K21" s="236">
        <f>SUM(K22:K25)</f>
        <v>0</v>
      </c>
      <c r="L21" s="236"/>
      <c r="M21" s="236">
        <f>SUM(M22:M25)</f>
        <v>0</v>
      </c>
      <c r="N21" s="236"/>
      <c r="O21" s="236">
        <f>SUM(O22:O25)</f>
        <v>281.75</v>
      </c>
      <c r="P21" s="236"/>
      <c r="Q21" s="236">
        <f>SUM(Q22:Q25)</f>
        <v>0</v>
      </c>
      <c r="R21" s="236"/>
      <c r="S21" s="236"/>
      <c r="T21" s="236"/>
      <c r="U21" s="236"/>
      <c r="V21" s="236">
        <f>SUM(V22:V25)</f>
        <v>15.26</v>
      </c>
      <c r="W21" s="236"/>
      <c r="X21" s="236"/>
      <c r="AG21" t="s">
        <v>191</v>
      </c>
    </row>
    <row r="22" spans="1:60" outlineLevel="1" x14ac:dyDescent="0.2">
      <c r="A22" s="247">
        <v>9</v>
      </c>
      <c r="B22" s="248" t="s">
        <v>657</v>
      </c>
      <c r="C22" s="263" t="s">
        <v>658</v>
      </c>
      <c r="D22" s="249" t="s">
        <v>264</v>
      </c>
      <c r="E22" s="250">
        <v>166.9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15</v>
      </c>
      <c r="M22" s="230">
        <f>G22*(1+L22/100)</f>
        <v>0</v>
      </c>
      <c r="N22" s="230">
        <v>0.2024</v>
      </c>
      <c r="O22" s="230">
        <f>ROUND(E22*N22,2)</f>
        <v>33.78</v>
      </c>
      <c r="P22" s="230">
        <v>0</v>
      </c>
      <c r="Q22" s="230">
        <f>ROUND(E22*P22,2)</f>
        <v>0</v>
      </c>
      <c r="R22" s="230"/>
      <c r="S22" s="230" t="s">
        <v>195</v>
      </c>
      <c r="T22" s="230" t="s">
        <v>195</v>
      </c>
      <c r="U22" s="230">
        <v>2.5999999999999999E-2</v>
      </c>
      <c r="V22" s="230">
        <f>ROUND(E22*U22,2)</f>
        <v>4.34</v>
      </c>
      <c r="W22" s="230"/>
      <c r="X22" s="230" t="s">
        <v>211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4" t="s">
        <v>1693</v>
      </c>
      <c r="D23" s="232"/>
      <c r="E23" s="233">
        <v>166.9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3">
        <v>10</v>
      </c>
      <c r="B24" s="254" t="s">
        <v>1694</v>
      </c>
      <c r="C24" s="262" t="s">
        <v>1695</v>
      </c>
      <c r="D24" s="255" t="s">
        <v>264</v>
      </c>
      <c r="E24" s="256">
        <v>390.02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15</v>
      </c>
      <c r="M24" s="230">
        <f>G24*(1+L24/100)</f>
        <v>0</v>
      </c>
      <c r="N24" s="230">
        <v>0.43</v>
      </c>
      <c r="O24" s="230">
        <f>ROUND(E24*N24,2)</f>
        <v>167.71</v>
      </c>
      <c r="P24" s="230">
        <v>0</v>
      </c>
      <c r="Q24" s="230">
        <f>ROUND(E24*P24,2)</f>
        <v>0</v>
      </c>
      <c r="R24" s="230"/>
      <c r="S24" s="230" t="s">
        <v>195</v>
      </c>
      <c r="T24" s="230" t="s">
        <v>195</v>
      </c>
      <c r="U24" s="230">
        <v>2.8000000000000001E-2</v>
      </c>
      <c r="V24" s="230">
        <f>ROUND(E24*U24,2)</f>
        <v>10.92</v>
      </c>
      <c r="W24" s="230"/>
      <c r="X24" s="230" t="s">
        <v>211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3">
        <v>11</v>
      </c>
      <c r="B25" s="254" t="s">
        <v>659</v>
      </c>
      <c r="C25" s="262" t="s">
        <v>660</v>
      </c>
      <c r="D25" s="255" t="s">
        <v>264</v>
      </c>
      <c r="E25" s="256">
        <v>166.9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15</v>
      </c>
      <c r="M25" s="230">
        <f>G25*(1+L25/100)</f>
        <v>0</v>
      </c>
      <c r="N25" s="230">
        <v>0.48089999999999999</v>
      </c>
      <c r="O25" s="230">
        <f>ROUND(E25*N25,2)</f>
        <v>80.260000000000005</v>
      </c>
      <c r="P25" s="230">
        <v>0</v>
      </c>
      <c r="Q25" s="230">
        <f>ROUND(E25*P25,2)</f>
        <v>0</v>
      </c>
      <c r="R25" s="230"/>
      <c r="S25" s="230" t="s">
        <v>201</v>
      </c>
      <c r="T25" s="230" t="s">
        <v>196</v>
      </c>
      <c r="U25" s="230">
        <v>0</v>
      </c>
      <c r="V25" s="230">
        <f>ROUND(E25*U25,2)</f>
        <v>0</v>
      </c>
      <c r="W25" s="230"/>
      <c r="X25" s="230" t="s">
        <v>211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190</v>
      </c>
      <c r="B26" s="238" t="s">
        <v>47</v>
      </c>
      <c r="C26" s="261" t="s">
        <v>76</v>
      </c>
      <c r="D26" s="239"/>
      <c r="E26" s="240"/>
      <c r="F26" s="241"/>
      <c r="G26" s="242">
        <f>SUMIF(AG27:AG44,"&lt;&gt;NOR",G27:G44)</f>
        <v>0</v>
      </c>
      <c r="H26" s="236"/>
      <c r="I26" s="236">
        <f>SUM(I27:I44)</f>
        <v>0</v>
      </c>
      <c r="J26" s="236"/>
      <c r="K26" s="236">
        <f>SUM(K27:K44)</f>
        <v>0</v>
      </c>
      <c r="L26" s="236"/>
      <c r="M26" s="236">
        <f>SUM(M27:M44)</f>
        <v>0</v>
      </c>
      <c r="N26" s="236"/>
      <c r="O26" s="236">
        <f>SUM(O27:O44)</f>
        <v>380</v>
      </c>
      <c r="P26" s="236"/>
      <c r="Q26" s="236">
        <f>SUM(Q27:Q44)</f>
        <v>0</v>
      </c>
      <c r="R26" s="236"/>
      <c r="S26" s="236"/>
      <c r="T26" s="236"/>
      <c r="U26" s="236"/>
      <c r="V26" s="236">
        <f>SUM(V27:V44)</f>
        <v>214.95999999999998</v>
      </c>
      <c r="W26" s="236"/>
      <c r="X26" s="236"/>
      <c r="AG26" t="s">
        <v>191</v>
      </c>
    </row>
    <row r="27" spans="1:60" outlineLevel="1" x14ac:dyDescent="0.2">
      <c r="A27" s="247">
        <v>12</v>
      </c>
      <c r="B27" s="248" t="s">
        <v>246</v>
      </c>
      <c r="C27" s="263" t="s">
        <v>247</v>
      </c>
      <c r="D27" s="249" t="s">
        <v>210</v>
      </c>
      <c r="E27" s="250">
        <v>197.08799999999999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15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195</v>
      </c>
      <c r="T27" s="230" t="s">
        <v>195</v>
      </c>
      <c r="U27" s="230">
        <v>9.7000000000000003E-2</v>
      </c>
      <c r="V27" s="230">
        <f>ROUND(E27*U27,2)</f>
        <v>19.12</v>
      </c>
      <c r="W27" s="230"/>
      <c r="X27" s="230" t="s">
        <v>211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4" t="s">
        <v>1696</v>
      </c>
      <c r="D28" s="232"/>
      <c r="E28" s="233">
        <v>11.2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1697</v>
      </c>
      <c r="D29" s="232"/>
      <c r="E29" s="233">
        <v>185.88800000000001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214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13</v>
      </c>
      <c r="B30" s="248" t="s">
        <v>250</v>
      </c>
      <c r="C30" s="263" t="s">
        <v>251</v>
      </c>
      <c r="D30" s="249" t="s">
        <v>210</v>
      </c>
      <c r="E30" s="250">
        <v>583.57600000000002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15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195</v>
      </c>
      <c r="T30" s="230" t="s">
        <v>195</v>
      </c>
      <c r="U30" s="230">
        <v>0.187</v>
      </c>
      <c r="V30" s="230">
        <f>ROUND(E30*U30,2)</f>
        <v>109.13</v>
      </c>
      <c r="W30" s="230"/>
      <c r="X30" s="230" t="s">
        <v>211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4" t="s">
        <v>1698</v>
      </c>
      <c r="D31" s="232"/>
      <c r="E31" s="233">
        <v>16.8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4" t="s">
        <v>1699</v>
      </c>
      <c r="D32" s="232"/>
      <c r="E32" s="233">
        <v>371.77600000000001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4" t="s">
        <v>1700</v>
      </c>
      <c r="D33" s="232"/>
      <c r="E33" s="233">
        <v>195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214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3">
        <v>14</v>
      </c>
      <c r="B34" s="254" t="s">
        <v>253</v>
      </c>
      <c r="C34" s="262" t="s">
        <v>254</v>
      </c>
      <c r="D34" s="255" t="s">
        <v>210</v>
      </c>
      <c r="E34" s="256">
        <v>583.57600000000002</v>
      </c>
      <c r="F34" s="257"/>
      <c r="G34" s="25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15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195</v>
      </c>
      <c r="T34" s="230" t="s">
        <v>195</v>
      </c>
      <c r="U34" s="230">
        <v>5.8000000000000003E-2</v>
      </c>
      <c r="V34" s="230">
        <f>ROUND(E34*U34,2)</f>
        <v>33.85</v>
      </c>
      <c r="W34" s="230"/>
      <c r="X34" s="230" t="s">
        <v>211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53">
        <v>15</v>
      </c>
      <c r="B35" s="254" t="s">
        <v>1701</v>
      </c>
      <c r="C35" s="262" t="s">
        <v>1702</v>
      </c>
      <c r="D35" s="255" t="s">
        <v>210</v>
      </c>
      <c r="E35" s="256">
        <v>190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195</v>
      </c>
      <c r="T35" s="230" t="s">
        <v>195</v>
      </c>
      <c r="U35" s="230">
        <v>5.3999999999999999E-2</v>
      </c>
      <c r="V35" s="230">
        <f>ROUND(E35*U35,2)</f>
        <v>10.26</v>
      </c>
      <c r="W35" s="230"/>
      <c r="X35" s="230" t="s">
        <v>211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16</v>
      </c>
      <c r="B36" s="248" t="s">
        <v>1703</v>
      </c>
      <c r="C36" s="263" t="s">
        <v>1704</v>
      </c>
      <c r="D36" s="249" t="s">
        <v>281</v>
      </c>
      <c r="E36" s="250">
        <v>380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15</v>
      </c>
      <c r="M36" s="230">
        <f>G36*(1+L36/100)</f>
        <v>0</v>
      </c>
      <c r="N36" s="230">
        <v>1</v>
      </c>
      <c r="O36" s="230">
        <f>ROUND(E36*N36,2)</f>
        <v>380</v>
      </c>
      <c r="P36" s="230">
        <v>0</v>
      </c>
      <c r="Q36" s="230">
        <f>ROUND(E36*P36,2)</f>
        <v>0</v>
      </c>
      <c r="R36" s="230" t="s">
        <v>840</v>
      </c>
      <c r="S36" s="230" t="s">
        <v>195</v>
      </c>
      <c r="T36" s="230" t="s">
        <v>195</v>
      </c>
      <c r="U36" s="230">
        <v>0</v>
      </c>
      <c r="V36" s="230">
        <f>ROUND(E36*U36,2)</f>
        <v>0</v>
      </c>
      <c r="W36" s="230"/>
      <c r="X36" s="230" t="s">
        <v>318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1088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4" t="s">
        <v>1705</v>
      </c>
      <c r="D37" s="232"/>
      <c r="E37" s="233">
        <v>380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214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53">
        <v>17</v>
      </c>
      <c r="B38" s="254" t="s">
        <v>234</v>
      </c>
      <c r="C38" s="262" t="s">
        <v>235</v>
      </c>
      <c r="D38" s="255" t="s">
        <v>210</v>
      </c>
      <c r="E38" s="256">
        <v>583.57600000000002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195</v>
      </c>
      <c r="T38" s="230" t="s">
        <v>195</v>
      </c>
      <c r="U38" s="230">
        <v>1.0999999999999999E-2</v>
      </c>
      <c r="V38" s="230">
        <f>ROUND(E38*U38,2)</f>
        <v>6.42</v>
      </c>
      <c r="W38" s="230"/>
      <c r="X38" s="230" t="s">
        <v>211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18</v>
      </c>
      <c r="B39" s="248" t="s">
        <v>238</v>
      </c>
      <c r="C39" s="263" t="s">
        <v>239</v>
      </c>
      <c r="D39" s="249" t="s">
        <v>210</v>
      </c>
      <c r="E39" s="250">
        <v>2917.88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15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195</v>
      </c>
      <c r="T39" s="230" t="s">
        <v>195</v>
      </c>
      <c r="U39" s="230">
        <v>0</v>
      </c>
      <c r="V39" s="230">
        <f>ROUND(E39*U39,2)</f>
        <v>0</v>
      </c>
      <c r="W39" s="230"/>
      <c r="X39" s="230" t="s">
        <v>211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4" t="s">
        <v>1706</v>
      </c>
      <c r="D40" s="232"/>
      <c r="E40" s="233">
        <v>2917.88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214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3">
        <v>19</v>
      </c>
      <c r="B41" s="254" t="s">
        <v>241</v>
      </c>
      <c r="C41" s="262" t="s">
        <v>242</v>
      </c>
      <c r="D41" s="255" t="s">
        <v>210</v>
      </c>
      <c r="E41" s="256">
        <v>583.57600000000002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15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195</v>
      </c>
      <c r="T41" s="230" t="s">
        <v>195</v>
      </c>
      <c r="U41" s="230">
        <v>5.2999999999999999E-2</v>
      </c>
      <c r="V41" s="230">
        <f>ROUND(E41*U41,2)</f>
        <v>30.93</v>
      </c>
      <c r="W41" s="230"/>
      <c r="X41" s="230" t="s">
        <v>211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3">
        <v>20</v>
      </c>
      <c r="B42" s="254" t="s">
        <v>244</v>
      </c>
      <c r="C42" s="262" t="s">
        <v>245</v>
      </c>
      <c r="D42" s="255" t="s">
        <v>210</v>
      </c>
      <c r="E42" s="256">
        <v>583.57600000000002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15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195</v>
      </c>
      <c r="T42" s="230" t="s">
        <v>195</v>
      </c>
      <c r="U42" s="230">
        <v>8.9999999999999993E-3</v>
      </c>
      <c r="V42" s="230">
        <f>ROUND(E42*U42,2)</f>
        <v>5.25</v>
      </c>
      <c r="W42" s="230"/>
      <c r="X42" s="230" t="s">
        <v>211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21</v>
      </c>
      <c r="B43" s="248" t="s">
        <v>256</v>
      </c>
      <c r="C43" s="263" t="s">
        <v>257</v>
      </c>
      <c r="D43" s="249" t="s">
        <v>210</v>
      </c>
      <c r="E43" s="250">
        <v>1050.4367999999999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15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195</v>
      </c>
      <c r="T43" s="230" t="s">
        <v>195</v>
      </c>
      <c r="U43" s="230">
        <v>0</v>
      </c>
      <c r="V43" s="230">
        <f>ROUND(E43*U43,2)</f>
        <v>0</v>
      </c>
      <c r="W43" s="230"/>
      <c r="X43" s="230" t="s">
        <v>211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1707</v>
      </c>
      <c r="D44" s="232"/>
      <c r="E44" s="233">
        <v>1050.4367999999999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7" t="s">
        <v>190</v>
      </c>
      <c r="B45" s="238" t="s">
        <v>80</v>
      </c>
      <c r="C45" s="261" t="s">
        <v>81</v>
      </c>
      <c r="D45" s="239"/>
      <c r="E45" s="240"/>
      <c r="F45" s="241"/>
      <c r="G45" s="242">
        <f>SUMIF(AG46:AG52,"&lt;&gt;NOR",G46:G52)</f>
        <v>0</v>
      </c>
      <c r="H45" s="236"/>
      <c r="I45" s="236">
        <f>SUM(I46:I52)</f>
        <v>0</v>
      </c>
      <c r="J45" s="236"/>
      <c r="K45" s="236">
        <f>SUM(K46:K52)</f>
        <v>0</v>
      </c>
      <c r="L45" s="236"/>
      <c r="M45" s="236">
        <f>SUM(M46:M52)</f>
        <v>0</v>
      </c>
      <c r="N45" s="236"/>
      <c r="O45" s="236">
        <f>SUM(O46:O52)</f>
        <v>421.41</v>
      </c>
      <c r="P45" s="236"/>
      <c r="Q45" s="236">
        <f>SUM(Q46:Q52)</f>
        <v>0</v>
      </c>
      <c r="R45" s="236"/>
      <c r="S45" s="236"/>
      <c r="T45" s="236"/>
      <c r="U45" s="236"/>
      <c r="V45" s="236">
        <f>SUM(V46:V52)</f>
        <v>36.340000000000003</v>
      </c>
      <c r="W45" s="236"/>
      <c r="X45" s="236"/>
      <c r="AG45" t="s">
        <v>191</v>
      </c>
    </row>
    <row r="46" spans="1:60" ht="22.5" outlineLevel="1" x14ac:dyDescent="0.2">
      <c r="A46" s="253">
        <v>22</v>
      </c>
      <c r="B46" s="254" t="s">
        <v>1708</v>
      </c>
      <c r="C46" s="262" t="s">
        <v>1709</v>
      </c>
      <c r="D46" s="255" t="s">
        <v>264</v>
      </c>
      <c r="E46" s="256">
        <v>166.9</v>
      </c>
      <c r="F46" s="257"/>
      <c r="G46" s="25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15</v>
      </c>
      <c r="M46" s="230">
        <f>G46*(1+L46/100)</f>
        <v>0</v>
      </c>
      <c r="N46" s="230">
        <v>0.126</v>
      </c>
      <c r="O46" s="230">
        <f>ROUND(E46*N46,2)</f>
        <v>21.03</v>
      </c>
      <c r="P46" s="230">
        <v>0</v>
      </c>
      <c r="Q46" s="230">
        <f>ROUND(E46*P46,2)</f>
        <v>0</v>
      </c>
      <c r="R46" s="230"/>
      <c r="S46" s="230" t="s">
        <v>195</v>
      </c>
      <c r="T46" s="230" t="s">
        <v>195</v>
      </c>
      <c r="U46" s="230">
        <v>2.1000000000000001E-2</v>
      </c>
      <c r="V46" s="230">
        <f>ROUND(E46*U46,2)</f>
        <v>3.5</v>
      </c>
      <c r="W46" s="230"/>
      <c r="X46" s="230" t="s">
        <v>211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23</v>
      </c>
      <c r="B47" s="248" t="s">
        <v>689</v>
      </c>
      <c r="C47" s="263" t="s">
        <v>690</v>
      </c>
      <c r="D47" s="249" t="s">
        <v>264</v>
      </c>
      <c r="E47" s="250">
        <v>496.52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15</v>
      </c>
      <c r="M47" s="230">
        <f>G47*(1+L47/100)</f>
        <v>0</v>
      </c>
      <c r="N47" s="230">
        <v>0.378</v>
      </c>
      <c r="O47" s="230">
        <f>ROUND(E47*N47,2)</f>
        <v>187.68</v>
      </c>
      <c r="P47" s="230">
        <v>0</v>
      </c>
      <c r="Q47" s="230">
        <f>ROUND(E47*P47,2)</f>
        <v>0</v>
      </c>
      <c r="R47" s="230"/>
      <c r="S47" s="230" t="s">
        <v>195</v>
      </c>
      <c r="T47" s="230" t="s">
        <v>195</v>
      </c>
      <c r="U47" s="230">
        <v>0.03</v>
      </c>
      <c r="V47" s="230">
        <f>ROUND(E47*U47,2)</f>
        <v>14.9</v>
      </c>
      <c r="W47" s="230"/>
      <c r="X47" s="230" t="s">
        <v>211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4" t="s">
        <v>1710</v>
      </c>
      <c r="D48" s="232"/>
      <c r="E48" s="233">
        <v>390.02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4" t="s">
        <v>1711</v>
      </c>
      <c r="D49" s="232"/>
      <c r="E49" s="233">
        <v>106.5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3">
        <v>24</v>
      </c>
      <c r="B50" s="254" t="s">
        <v>1712</v>
      </c>
      <c r="C50" s="262" t="s">
        <v>1713</v>
      </c>
      <c r="D50" s="255" t="s">
        <v>264</v>
      </c>
      <c r="E50" s="256">
        <v>390.02</v>
      </c>
      <c r="F50" s="257"/>
      <c r="G50" s="25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15</v>
      </c>
      <c r="M50" s="230">
        <f>G50*(1+L50/100)</f>
        <v>0</v>
      </c>
      <c r="N50" s="230">
        <v>0.441</v>
      </c>
      <c r="O50" s="230">
        <f>ROUND(E50*N50,2)</f>
        <v>172</v>
      </c>
      <c r="P50" s="230">
        <v>0</v>
      </c>
      <c r="Q50" s="230">
        <f>ROUND(E50*P50,2)</f>
        <v>0</v>
      </c>
      <c r="R50" s="230"/>
      <c r="S50" s="230" t="s">
        <v>195</v>
      </c>
      <c r="T50" s="230" t="s">
        <v>195</v>
      </c>
      <c r="U50" s="230">
        <v>2.9000000000000001E-2</v>
      </c>
      <c r="V50" s="230">
        <f>ROUND(E50*U50,2)</f>
        <v>11.31</v>
      </c>
      <c r="W50" s="230"/>
      <c r="X50" s="230" t="s">
        <v>211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3">
        <v>25</v>
      </c>
      <c r="B51" s="254" t="s">
        <v>1714</v>
      </c>
      <c r="C51" s="262" t="s">
        <v>1715</v>
      </c>
      <c r="D51" s="255" t="s">
        <v>264</v>
      </c>
      <c r="E51" s="256">
        <v>390.02</v>
      </c>
      <c r="F51" s="257"/>
      <c r="G51" s="258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15</v>
      </c>
      <c r="M51" s="230">
        <f>G51*(1+L51/100)</f>
        <v>0</v>
      </c>
      <c r="N51" s="230">
        <v>6.0999999999999997E-4</v>
      </c>
      <c r="O51" s="230">
        <f>ROUND(E51*N51,2)</f>
        <v>0.24</v>
      </c>
      <c r="P51" s="230">
        <v>0</v>
      </c>
      <c r="Q51" s="230">
        <f>ROUND(E51*P51,2)</f>
        <v>0</v>
      </c>
      <c r="R51" s="230"/>
      <c r="S51" s="230" t="s">
        <v>195</v>
      </c>
      <c r="T51" s="230" t="s">
        <v>195</v>
      </c>
      <c r="U51" s="230">
        <v>2E-3</v>
      </c>
      <c r="V51" s="230">
        <f>ROUND(E51*U51,2)</f>
        <v>0.78</v>
      </c>
      <c r="W51" s="230"/>
      <c r="X51" s="230" t="s">
        <v>211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3">
        <v>26</v>
      </c>
      <c r="B52" s="254" t="s">
        <v>1716</v>
      </c>
      <c r="C52" s="262" t="s">
        <v>1717</v>
      </c>
      <c r="D52" s="255" t="s">
        <v>264</v>
      </c>
      <c r="E52" s="256">
        <v>390.02</v>
      </c>
      <c r="F52" s="257"/>
      <c r="G52" s="258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15</v>
      </c>
      <c r="M52" s="230">
        <f>G52*(1+L52/100)</f>
        <v>0</v>
      </c>
      <c r="N52" s="230">
        <v>0.10373</v>
      </c>
      <c r="O52" s="230">
        <f>ROUND(E52*N52,2)</f>
        <v>40.46</v>
      </c>
      <c r="P52" s="230">
        <v>0</v>
      </c>
      <c r="Q52" s="230">
        <f>ROUND(E52*P52,2)</f>
        <v>0</v>
      </c>
      <c r="R52" s="230"/>
      <c r="S52" s="230" t="s">
        <v>195</v>
      </c>
      <c r="T52" s="230" t="s">
        <v>195</v>
      </c>
      <c r="U52" s="230">
        <v>1.4999999999999999E-2</v>
      </c>
      <c r="V52" s="230">
        <f>ROUND(E52*U52,2)</f>
        <v>5.85</v>
      </c>
      <c r="W52" s="230"/>
      <c r="X52" s="230" t="s">
        <v>211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7" t="s">
        <v>190</v>
      </c>
      <c r="B53" s="238" t="s">
        <v>98</v>
      </c>
      <c r="C53" s="261" t="s">
        <v>99</v>
      </c>
      <c r="D53" s="239"/>
      <c r="E53" s="240"/>
      <c r="F53" s="241"/>
      <c r="G53" s="242">
        <f>SUMIF(AG54:AG63,"&lt;&gt;NOR",G54:G63)</f>
        <v>0</v>
      </c>
      <c r="H53" s="236"/>
      <c r="I53" s="236">
        <f>SUM(I54:I63)</f>
        <v>0</v>
      </c>
      <c r="J53" s="236"/>
      <c r="K53" s="236">
        <f>SUM(K54:K63)</f>
        <v>0</v>
      </c>
      <c r="L53" s="236"/>
      <c r="M53" s="236">
        <f>SUM(M54:M63)</f>
        <v>0</v>
      </c>
      <c r="N53" s="236"/>
      <c r="O53" s="236">
        <f>SUM(O54:O63)</f>
        <v>43.08</v>
      </c>
      <c r="P53" s="236"/>
      <c r="Q53" s="236">
        <f>SUM(Q54:Q63)</f>
        <v>0</v>
      </c>
      <c r="R53" s="236"/>
      <c r="S53" s="236"/>
      <c r="T53" s="236"/>
      <c r="U53" s="236"/>
      <c r="V53" s="236">
        <f>SUM(V54:V63)</f>
        <v>67.87</v>
      </c>
      <c r="W53" s="236"/>
      <c r="X53" s="236"/>
      <c r="AG53" t="s">
        <v>191</v>
      </c>
    </row>
    <row r="54" spans="1:60" outlineLevel="1" x14ac:dyDescent="0.2">
      <c r="A54" s="253">
        <v>27</v>
      </c>
      <c r="B54" s="254" t="s">
        <v>1718</v>
      </c>
      <c r="C54" s="262" t="s">
        <v>1719</v>
      </c>
      <c r="D54" s="255" t="s">
        <v>314</v>
      </c>
      <c r="E54" s="256">
        <v>4</v>
      </c>
      <c r="F54" s="257"/>
      <c r="G54" s="258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15</v>
      </c>
      <c r="M54" s="230">
        <f>G54*(1+L54/100)</f>
        <v>0</v>
      </c>
      <c r="N54" s="230">
        <v>0.1133</v>
      </c>
      <c r="O54" s="230">
        <f>ROUND(E54*N54,2)</f>
        <v>0.45</v>
      </c>
      <c r="P54" s="230">
        <v>0</v>
      </c>
      <c r="Q54" s="230">
        <f>ROUND(E54*P54,2)</f>
        <v>0</v>
      </c>
      <c r="R54" s="230"/>
      <c r="S54" s="230" t="s">
        <v>195</v>
      </c>
      <c r="T54" s="230" t="s">
        <v>195</v>
      </c>
      <c r="U54" s="230">
        <v>0.92</v>
      </c>
      <c r="V54" s="230">
        <f>ROUND(E54*U54,2)</f>
        <v>3.68</v>
      </c>
      <c r="W54" s="230"/>
      <c r="X54" s="230" t="s">
        <v>211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304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3">
        <v>28</v>
      </c>
      <c r="B55" s="254" t="s">
        <v>1720</v>
      </c>
      <c r="C55" s="262" t="s">
        <v>1721</v>
      </c>
      <c r="D55" s="255" t="s">
        <v>314</v>
      </c>
      <c r="E55" s="256">
        <v>1</v>
      </c>
      <c r="F55" s="257"/>
      <c r="G55" s="25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15</v>
      </c>
      <c r="M55" s="230">
        <f>G55*(1+L55/100)</f>
        <v>0</v>
      </c>
      <c r="N55" s="230">
        <v>5.1000000000000004E-3</v>
      </c>
      <c r="O55" s="230">
        <f>ROUND(E55*N55,2)</f>
        <v>0.01</v>
      </c>
      <c r="P55" s="230">
        <v>0</v>
      </c>
      <c r="Q55" s="230">
        <f>ROUND(E55*P55,2)</f>
        <v>0</v>
      </c>
      <c r="R55" s="230" t="s">
        <v>840</v>
      </c>
      <c r="S55" s="230" t="s">
        <v>195</v>
      </c>
      <c r="T55" s="230" t="s">
        <v>219</v>
      </c>
      <c r="U55" s="230">
        <v>0</v>
      </c>
      <c r="V55" s="230">
        <f>ROUND(E55*U55,2)</f>
        <v>0</v>
      </c>
      <c r="W55" s="230"/>
      <c r="X55" s="230" t="s">
        <v>318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1088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3">
        <v>29</v>
      </c>
      <c r="B56" s="254" t="s">
        <v>1722</v>
      </c>
      <c r="C56" s="262" t="s">
        <v>1723</v>
      </c>
      <c r="D56" s="255" t="s">
        <v>314</v>
      </c>
      <c r="E56" s="256">
        <v>3</v>
      </c>
      <c r="F56" s="257"/>
      <c r="G56" s="25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15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201</v>
      </c>
      <c r="T56" s="230" t="s">
        <v>196</v>
      </c>
      <c r="U56" s="230">
        <v>0</v>
      </c>
      <c r="V56" s="230">
        <f>ROUND(E56*U56,2)</f>
        <v>0</v>
      </c>
      <c r="W56" s="230"/>
      <c r="X56" s="230" t="s">
        <v>211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3">
        <v>30</v>
      </c>
      <c r="B57" s="254" t="s">
        <v>1724</v>
      </c>
      <c r="C57" s="262" t="s">
        <v>1725</v>
      </c>
      <c r="D57" s="255" t="s">
        <v>314</v>
      </c>
      <c r="E57" s="256">
        <v>3</v>
      </c>
      <c r="F57" s="257"/>
      <c r="G57" s="25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15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201</v>
      </c>
      <c r="T57" s="230" t="s">
        <v>196</v>
      </c>
      <c r="U57" s="230">
        <v>0</v>
      </c>
      <c r="V57" s="230">
        <f>ROUND(E57*U57,2)</f>
        <v>0</v>
      </c>
      <c r="W57" s="230"/>
      <c r="X57" s="230" t="s">
        <v>318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1088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31</v>
      </c>
      <c r="B58" s="248" t="s">
        <v>1726</v>
      </c>
      <c r="C58" s="263" t="s">
        <v>1727</v>
      </c>
      <c r="D58" s="249" t="s">
        <v>317</v>
      </c>
      <c r="E58" s="250">
        <v>60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15</v>
      </c>
      <c r="M58" s="230">
        <f>G58*(1+L58/100)</f>
        <v>0</v>
      </c>
      <c r="N58" s="230">
        <v>9.0000000000000006E-5</v>
      </c>
      <c r="O58" s="230">
        <f>ROUND(E58*N58,2)</f>
        <v>0.01</v>
      </c>
      <c r="P58" s="230">
        <v>0</v>
      </c>
      <c r="Q58" s="230">
        <f>ROUND(E58*P58,2)</f>
        <v>0</v>
      </c>
      <c r="R58" s="230"/>
      <c r="S58" s="230" t="s">
        <v>195</v>
      </c>
      <c r="T58" s="230" t="s">
        <v>195</v>
      </c>
      <c r="U58" s="230">
        <v>2.1999999999999999E-2</v>
      </c>
      <c r="V58" s="230">
        <f>ROUND(E58*U58,2)</f>
        <v>1.32</v>
      </c>
      <c r="W58" s="230"/>
      <c r="X58" s="230" t="s">
        <v>211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304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1728</v>
      </c>
      <c r="D59" s="232"/>
      <c r="E59" s="233">
        <v>60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214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7">
        <v>32</v>
      </c>
      <c r="B60" s="248" t="s">
        <v>1729</v>
      </c>
      <c r="C60" s="263" t="s">
        <v>1730</v>
      </c>
      <c r="D60" s="249" t="s">
        <v>317</v>
      </c>
      <c r="E60" s="250">
        <v>16.5</v>
      </c>
      <c r="F60" s="251"/>
      <c r="G60" s="252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15</v>
      </c>
      <c r="M60" s="230">
        <f>G60*(1+L60/100)</f>
        <v>0</v>
      </c>
      <c r="N60" s="230">
        <v>1.02216</v>
      </c>
      <c r="O60" s="230">
        <f>ROUND(E60*N60,2)</f>
        <v>16.87</v>
      </c>
      <c r="P60" s="230">
        <v>0</v>
      </c>
      <c r="Q60" s="230">
        <f>ROUND(E60*P60,2)</f>
        <v>0</v>
      </c>
      <c r="R60" s="230"/>
      <c r="S60" s="230" t="s">
        <v>195</v>
      </c>
      <c r="T60" s="230" t="s">
        <v>219</v>
      </c>
      <c r="U60" s="230">
        <v>1.73</v>
      </c>
      <c r="V60" s="230">
        <f>ROUND(E60*U60,2)</f>
        <v>28.55</v>
      </c>
      <c r="W60" s="230"/>
      <c r="X60" s="230" t="s">
        <v>211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304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4" t="s">
        <v>1731</v>
      </c>
      <c r="D61" s="232"/>
      <c r="E61" s="233">
        <v>16.5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214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53">
        <v>33</v>
      </c>
      <c r="B62" s="254" t="s">
        <v>1732</v>
      </c>
      <c r="C62" s="262" t="s">
        <v>1733</v>
      </c>
      <c r="D62" s="255" t="s">
        <v>314</v>
      </c>
      <c r="E62" s="256">
        <v>4</v>
      </c>
      <c r="F62" s="257"/>
      <c r="G62" s="258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15</v>
      </c>
      <c r="M62" s="230">
        <f>G62*(1+L62/100)</f>
        <v>0</v>
      </c>
      <c r="N62" s="230">
        <v>6.4345699999999999</v>
      </c>
      <c r="O62" s="230">
        <f>ROUND(E62*N62,2)</f>
        <v>25.74</v>
      </c>
      <c r="P62" s="230">
        <v>0</v>
      </c>
      <c r="Q62" s="230">
        <f>ROUND(E62*P62,2)</f>
        <v>0</v>
      </c>
      <c r="R62" s="230"/>
      <c r="S62" s="230" t="s">
        <v>195</v>
      </c>
      <c r="T62" s="230" t="s">
        <v>195</v>
      </c>
      <c r="U62" s="230">
        <v>8.5809999999999995</v>
      </c>
      <c r="V62" s="230">
        <f>ROUND(E62*U62,2)</f>
        <v>34.32</v>
      </c>
      <c r="W62" s="230"/>
      <c r="X62" s="230" t="s">
        <v>211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3">
        <v>34</v>
      </c>
      <c r="B63" s="254" t="s">
        <v>1734</v>
      </c>
      <c r="C63" s="262" t="s">
        <v>1735</v>
      </c>
      <c r="D63" s="255" t="s">
        <v>314</v>
      </c>
      <c r="E63" s="256">
        <v>1</v>
      </c>
      <c r="F63" s="257"/>
      <c r="G63" s="258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15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201</v>
      </c>
      <c r="T63" s="230" t="s">
        <v>196</v>
      </c>
      <c r="U63" s="230">
        <v>0</v>
      </c>
      <c r="V63" s="230">
        <f>ROUND(E63*U63,2)</f>
        <v>0</v>
      </c>
      <c r="W63" s="230"/>
      <c r="X63" s="230" t="s">
        <v>211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304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37" t="s">
        <v>190</v>
      </c>
      <c r="B64" s="238" t="s">
        <v>106</v>
      </c>
      <c r="C64" s="261" t="s">
        <v>107</v>
      </c>
      <c r="D64" s="239"/>
      <c r="E64" s="240"/>
      <c r="F64" s="241"/>
      <c r="G64" s="242">
        <f>SUMIF(AG65:AG65,"&lt;&gt;NOR",G65:G65)</f>
        <v>0</v>
      </c>
      <c r="H64" s="236"/>
      <c r="I64" s="236">
        <f>SUM(I65:I65)</f>
        <v>0</v>
      </c>
      <c r="J64" s="236"/>
      <c r="K64" s="236">
        <f>SUM(K65:K65)</f>
        <v>0</v>
      </c>
      <c r="L64" s="236"/>
      <c r="M64" s="236">
        <f>SUM(M65:M65)</f>
        <v>0</v>
      </c>
      <c r="N64" s="236"/>
      <c r="O64" s="236">
        <f>SUM(O65:O65)</f>
        <v>0</v>
      </c>
      <c r="P64" s="236"/>
      <c r="Q64" s="236">
        <f>SUM(Q65:Q65)</f>
        <v>4.9000000000000004</v>
      </c>
      <c r="R64" s="236"/>
      <c r="S64" s="236"/>
      <c r="T64" s="236"/>
      <c r="U64" s="236"/>
      <c r="V64" s="236">
        <f>SUM(V65:V65)</f>
        <v>17.23</v>
      </c>
      <c r="W64" s="236"/>
      <c r="X64" s="236"/>
      <c r="AG64" t="s">
        <v>191</v>
      </c>
    </row>
    <row r="65" spans="1:60" outlineLevel="1" x14ac:dyDescent="0.2">
      <c r="A65" s="253">
        <v>35</v>
      </c>
      <c r="B65" s="254" t="s">
        <v>1736</v>
      </c>
      <c r="C65" s="262" t="s">
        <v>1737</v>
      </c>
      <c r="D65" s="255" t="s">
        <v>317</v>
      </c>
      <c r="E65" s="256">
        <v>5</v>
      </c>
      <c r="F65" s="257"/>
      <c r="G65" s="25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15</v>
      </c>
      <c r="M65" s="230">
        <f>G65*(1+L65/100)</f>
        <v>0</v>
      </c>
      <c r="N65" s="230">
        <v>0</v>
      </c>
      <c r="O65" s="230">
        <f>ROUND(E65*N65,2)</f>
        <v>0</v>
      </c>
      <c r="P65" s="230">
        <v>0.98</v>
      </c>
      <c r="Q65" s="230">
        <f>ROUND(E65*P65,2)</f>
        <v>4.9000000000000004</v>
      </c>
      <c r="R65" s="230"/>
      <c r="S65" s="230" t="s">
        <v>195</v>
      </c>
      <c r="T65" s="230" t="s">
        <v>195</v>
      </c>
      <c r="U65" s="230">
        <v>3.4460000000000002</v>
      </c>
      <c r="V65" s="230">
        <f>ROUND(E65*U65,2)</f>
        <v>17.23</v>
      </c>
      <c r="W65" s="230"/>
      <c r="X65" s="230" t="s">
        <v>211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304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37" t="s">
        <v>190</v>
      </c>
      <c r="B66" s="238" t="s">
        <v>160</v>
      </c>
      <c r="C66" s="261" t="s">
        <v>161</v>
      </c>
      <c r="D66" s="239"/>
      <c r="E66" s="240"/>
      <c r="F66" s="241"/>
      <c r="G66" s="242">
        <f>SUMIF(AG67:AG70,"&lt;&gt;NOR",G67:G70)</f>
        <v>0</v>
      </c>
      <c r="H66" s="236"/>
      <c r="I66" s="236">
        <f>SUM(I67:I70)</f>
        <v>0</v>
      </c>
      <c r="J66" s="236"/>
      <c r="K66" s="236">
        <f>SUM(K67:K70)</f>
        <v>0</v>
      </c>
      <c r="L66" s="236"/>
      <c r="M66" s="236">
        <f>SUM(M67:M70)</f>
        <v>0</v>
      </c>
      <c r="N66" s="236"/>
      <c r="O66" s="236">
        <f>SUM(O67:O70)</f>
        <v>0</v>
      </c>
      <c r="P66" s="236"/>
      <c r="Q66" s="236">
        <f>SUM(Q67:Q70)</f>
        <v>0</v>
      </c>
      <c r="R66" s="236"/>
      <c r="S66" s="236"/>
      <c r="T66" s="236"/>
      <c r="U66" s="236"/>
      <c r="V66" s="236">
        <f>SUM(V67:V70)</f>
        <v>0.54</v>
      </c>
      <c r="W66" s="236"/>
      <c r="X66" s="236"/>
      <c r="AG66" t="s">
        <v>191</v>
      </c>
    </row>
    <row r="67" spans="1:60" outlineLevel="1" x14ac:dyDescent="0.2">
      <c r="A67" s="253">
        <v>36</v>
      </c>
      <c r="B67" s="254" t="s">
        <v>1738</v>
      </c>
      <c r="C67" s="262" t="s">
        <v>1739</v>
      </c>
      <c r="D67" s="255" t="s">
        <v>281</v>
      </c>
      <c r="E67" s="256">
        <v>73.5</v>
      </c>
      <c r="F67" s="257"/>
      <c r="G67" s="258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15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195</v>
      </c>
      <c r="T67" s="230" t="s">
        <v>195</v>
      </c>
      <c r="U67" s="230">
        <v>0</v>
      </c>
      <c r="V67" s="230">
        <f>ROUND(E67*U67,2)</f>
        <v>0</v>
      </c>
      <c r="W67" s="230"/>
      <c r="X67" s="230" t="s">
        <v>1740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1741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3">
        <v>37</v>
      </c>
      <c r="B68" s="254" t="s">
        <v>1742</v>
      </c>
      <c r="C68" s="262" t="s">
        <v>1743</v>
      </c>
      <c r="D68" s="255" t="s">
        <v>281</v>
      </c>
      <c r="E68" s="256">
        <v>4.9000000000000004</v>
      </c>
      <c r="F68" s="257"/>
      <c r="G68" s="25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15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195</v>
      </c>
      <c r="T68" s="230" t="s">
        <v>195</v>
      </c>
      <c r="U68" s="230">
        <v>0.01</v>
      </c>
      <c r="V68" s="230">
        <f>ROUND(E68*U68,2)</f>
        <v>0.05</v>
      </c>
      <c r="W68" s="230"/>
      <c r="X68" s="230" t="s">
        <v>1740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1741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3">
        <v>38</v>
      </c>
      <c r="B69" s="254" t="s">
        <v>1744</v>
      </c>
      <c r="C69" s="262" t="s">
        <v>1745</v>
      </c>
      <c r="D69" s="255" t="s">
        <v>281</v>
      </c>
      <c r="E69" s="256">
        <v>4.9000000000000004</v>
      </c>
      <c r="F69" s="257"/>
      <c r="G69" s="258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15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195</v>
      </c>
      <c r="T69" s="230" t="s">
        <v>195</v>
      </c>
      <c r="U69" s="230">
        <v>9.9000000000000005E-2</v>
      </c>
      <c r="V69" s="230">
        <f>ROUND(E69*U69,2)</f>
        <v>0.49</v>
      </c>
      <c r="W69" s="230"/>
      <c r="X69" s="230" t="s">
        <v>1740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1741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3">
        <v>39</v>
      </c>
      <c r="B70" s="254" t="s">
        <v>1746</v>
      </c>
      <c r="C70" s="262" t="s">
        <v>1747</v>
      </c>
      <c r="D70" s="255" t="s">
        <v>281</v>
      </c>
      <c r="E70" s="256">
        <v>4.9000000000000004</v>
      </c>
      <c r="F70" s="257"/>
      <c r="G70" s="25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15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195</v>
      </c>
      <c r="T70" s="230" t="s">
        <v>195</v>
      </c>
      <c r="U70" s="230">
        <v>0</v>
      </c>
      <c r="V70" s="230">
        <f>ROUND(E70*U70,2)</f>
        <v>0</v>
      </c>
      <c r="W70" s="230"/>
      <c r="X70" s="230" t="s">
        <v>1740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1741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37" t="s">
        <v>190</v>
      </c>
      <c r="B71" s="238" t="s">
        <v>98</v>
      </c>
      <c r="C71" s="261" t="s">
        <v>99</v>
      </c>
      <c r="D71" s="239"/>
      <c r="E71" s="240"/>
      <c r="F71" s="241"/>
      <c r="G71" s="242">
        <f>SUMIF(AG72:AG72,"&lt;&gt;NOR",G72:G72)</f>
        <v>0</v>
      </c>
      <c r="H71" s="236"/>
      <c r="I71" s="236">
        <f>SUM(I72:I72)</f>
        <v>0</v>
      </c>
      <c r="J71" s="236"/>
      <c r="K71" s="236">
        <f>SUM(K72:K72)</f>
        <v>0</v>
      </c>
      <c r="L71" s="236"/>
      <c r="M71" s="236">
        <f>SUM(M72:M72)</f>
        <v>0</v>
      </c>
      <c r="N71" s="236"/>
      <c r="O71" s="236">
        <f>SUM(O72:O72)</f>
        <v>0</v>
      </c>
      <c r="P71" s="236"/>
      <c r="Q71" s="236">
        <f>SUM(Q72:Q72)</f>
        <v>0</v>
      </c>
      <c r="R71" s="236"/>
      <c r="S71" s="236"/>
      <c r="T71" s="236"/>
      <c r="U71" s="236"/>
      <c r="V71" s="236">
        <f>SUM(V72:V72)</f>
        <v>0.72</v>
      </c>
      <c r="W71" s="236"/>
      <c r="X71" s="236"/>
      <c r="AG71" t="s">
        <v>191</v>
      </c>
    </row>
    <row r="72" spans="1:60" outlineLevel="1" x14ac:dyDescent="0.2">
      <c r="A72" s="253">
        <v>40</v>
      </c>
      <c r="B72" s="254" t="s">
        <v>1748</v>
      </c>
      <c r="C72" s="262" t="s">
        <v>1749</v>
      </c>
      <c r="D72" s="255" t="s">
        <v>317</v>
      </c>
      <c r="E72" s="256">
        <v>60</v>
      </c>
      <c r="F72" s="257"/>
      <c r="G72" s="25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15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195</v>
      </c>
      <c r="T72" s="230" t="s">
        <v>195</v>
      </c>
      <c r="U72" s="230">
        <v>1.2E-2</v>
      </c>
      <c r="V72" s="230">
        <f>ROUND(E72*U72,2)</f>
        <v>0.72</v>
      </c>
      <c r="W72" s="230"/>
      <c r="X72" s="230" t="s">
        <v>211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304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37" t="s">
        <v>190</v>
      </c>
      <c r="B73" s="238" t="s">
        <v>164</v>
      </c>
      <c r="C73" s="261" t="s">
        <v>30</v>
      </c>
      <c r="D73" s="239"/>
      <c r="E73" s="240"/>
      <c r="F73" s="241"/>
      <c r="G73" s="242">
        <f>SUMIF(AG74:AG74,"&lt;&gt;NOR",G74:G74)</f>
        <v>0</v>
      </c>
      <c r="H73" s="236"/>
      <c r="I73" s="236">
        <f>SUM(I74:I74)</f>
        <v>0</v>
      </c>
      <c r="J73" s="236"/>
      <c r="K73" s="236">
        <f>SUM(K74:K74)</f>
        <v>0</v>
      </c>
      <c r="L73" s="236"/>
      <c r="M73" s="236">
        <f>SUM(M74:M74)</f>
        <v>0</v>
      </c>
      <c r="N73" s="236"/>
      <c r="O73" s="236">
        <f>SUM(O74:O74)</f>
        <v>0</v>
      </c>
      <c r="P73" s="236"/>
      <c r="Q73" s="236">
        <f>SUM(Q74:Q74)</f>
        <v>0</v>
      </c>
      <c r="R73" s="236"/>
      <c r="S73" s="236"/>
      <c r="T73" s="236"/>
      <c r="U73" s="236"/>
      <c r="V73" s="236">
        <f>SUM(V74:V74)</f>
        <v>0</v>
      </c>
      <c r="W73" s="236"/>
      <c r="X73" s="236"/>
      <c r="AG73" t="s">
        <v>191</v>
      </c>
    </row>
    <row r="74" spans="1:60" ht="33.75" outlineLevel="1" x14ac:dyDescent="0.2">
      <c r="A74" s="253">
        <v>41</v>
      </c>
      <c r="B74" s="254" t="s">
        <v>1203</v>
      </c>
      <c r="C74" s="262" t="s">
        <v>1750</v>
      </c>
      <c r="D74" s="255" t="s">
        <v>314</v>
      </c>
      <c r="E74" s="256">
        <v>1</v>
      </c>
      <c r="F74" s="257"/>
      <c r="G74" s="258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15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201</v>
      </c>
      <c r="T74" s="230" t="s">
        <v>196</v>
      </c>
      <c r="U74" s="230">
        <v>0</v>
      </c>
      <c r="V74" s="230">
        <f>ROUND(E74*U74,2)</f>
        <v>0</v>
      </c>
      <c r="W74" s="230"/>
      <c r="X74" s="230" t="s">
        <v>318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1088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37" t="s">
        <v>190</v>
      </c>
      <c r="B75" s="238" t="s">
        <v>98</v>
      </c>
      <c r="C75" s="261" t="s">
        <v>99</v>
      </c>
      <c r="D75" s="239"/>
      <c r="E75" s="240"/>
      <c r="F75" s="241"/>
      <c r="G75" s="242">
        <f>SUMIF(AG76:AG81,"&lt;&gt;NOR",G76:G81)</f>
        <v>0</v>
      </c>
      <c r="H75" s="236"/>
      <c r="I75" s="236">
        <f>SUM(I76:I81)</f>
        <v>0</v>
      </c>
      <c r="J75" s="236"/>
      <c r="K75" s="236">
        <f>SUM(K76:K81)</f>
        <v>0</v>
      </c>
      <c r="L75" s="236"/>
      <c r="M75" s="236">
        <f>SUM(M76:M81)</f>
        <v>0</v>
      </c>
      <c r="N75" s="236"/>
      <c r="O75" s="236">
        <f>SUM(O76:O81)</f>
        <v>5.45</v>
      </c>
      <c r="P75" s="236"/>
      <c r="Q75" s="236">
        <f>SUM(Q76:Q81)</f>
        <v>0</v>
      </c>
      <c r="R75" s="236"/>
      <c r="S75" s="236"/>
      <c r="T75" s="236"/>
      <c r="U75" s="236"/>
      <c r="V75" s="236">
        <f>SUM(V76:V81)</f>
        <v>0</v>
      </c>
      <c r="W75" s="236"/>
      <c r="X75" s="236"/>
      <c r="AG75" t="s">
        <v>191</v>
      </c>
    </row>
    <row r="76" spans="1:60" outlineLevel="1" x14ac:dyDescent="0.2">
      <c r="A76" s="253">
        <v>42</v>
      </c>
      <c r="B76" s="254" t="s">
        <v>1751</v>
      </c>
      <c r="C76" s="262" t="s">
        <v>1752</v>
      </c>
      <c r="D76" s="255" t="s">
        <v>314</v>
      </c>
      <c r="E76" s="256">
        <v>4</v>
      </c>
      <c r="F76" s="257"/>
      <c r="G76" s="25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15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 t="s">
        <v>840</v>
      </c>
      <c r="S76" s="230" t="s">
        <v>195</v>
      </c>
      <c r="T76" s="230" t="s">
        <v>219</v>
      </c>
      <c r="U76" s="230">
        <v>0</v>
      </c>
      <c r="V76" s="230">
        <f>ROUND(E76*U76,2)</f>
        <v>0</v>
      </c>
      <c r="W76" s="230"/>
      <c r="X76" s="230" t="s">
        <v>318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1088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7">
        <v>43</v>
      </c>
      <c r="B77" s="248" t="s">
        <v>1753</v>
      </c>
      <c r="C77" s="263" t="s">
        <v>1754</v>
      </c>
      <c r="D77" s="249" t="s">
        <v>314</v>
      </c>
      <c r="E77" s="250">
        <v>7.26</v>
      </c>
      <c r="F77" s="251"/>
      <c r="G77" s="252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15</v>
      </c>
      <c r="M77" s="230">
        <f>G77*(1+L77/100)</f>
        <v>0</v>
      </c>
      <c r="N77" s="230">
        <v>0.749</v>
      </c>
      <c r="O77" s="230">
        <f>ROUND(E77*N77,2)</f>
        <v>5.44</v>
      </c>
      <c r="P77" s="230">
        <v>0</v>
      </c>
      <c r="Q77" s="230">
        <f>ROUND(E77*P77,2)</f>
        <v>0</v>
      </c>
      <c r="R77" s="230" t="s">
        <v>840</v>
      </c>
      <c r="S77" s="230" t="s">
        <v>195</v>
      </c>
      <c r="T77" s="230" t="s">
        <v>219</v>
      </c>
      <c r="U77" s="230">
        <v>0</v>
      </c>
      <c r="V77" s="230">
        <f>ROUND(E77*U77,2)</f>
        <v>0</v>
      </c>
      <c r="W77" s="230"/>
      <c r="X77" s="230" t="s">
        <v>318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1088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4" t="s">
        <v>1755</v>
      </c>
      <c r="D78" s="232"/>
      <c r="E78" s="233">
        <v>7.26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214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3">
        <v>44</v>
      </c>
      <c r="B79" s="254" t="s">
        <v>1756</v>
      </c>
      <c r="C79" s="262" t="s">
        <v>1757</v>
      </c>
      <c r="D79" s="255" t="s">
        <v>314</v>
      </c>
      <c r="E79" s="256">
        <v>1</v>
      </c>
      <c r="F79" s="257"/>
      <c r="G79" s="25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15</v>
      </c>
      <c r="M79" s="230">
        <f>G79*(1+L79/100)</f>
        <v>0</v>
      </c>
      <c r="N79" s="230">
        <v>5.1000000000000004E-3</v>
      </c>
      <c r="O79" s="230">
        <f>ROUND(E79*N79,2)</f>
        <v>0.01</v>
      </c>
      <c r="P79" s="230">
        <v>0</v>
      </c>
      <c r="Q79" s="230">
        <f>ROUND(E79*P79,2)</f>
        <v>0</v>
      </c>
      <c r="R79" s="230"/>
      <c r="S79" s="230" t="s">
        <v>201</v>
      </c>
      <c r="T79" s="230" t="s">
        <v>196</v>
      </c>
      <c r="U79" s="230">
        <v>0</v>
      </c>
      <c r="V79" s="230">
        <f>ROUND(E79*U79,2)</f>
        <v>0</v>
      </c>
      <c r="W79" s="230"/>
      <c r="X79" s="230" t="s">
        <v>318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1088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7">
        <v>45</v>
      </c>
      <c r="B80" s="248" t="s">
        <v>1758</v>
      </c>
      <c r="C80" s="263" t="s">
        <v>1759</v>
      </c>
      <c r="D80" s="249" t="s">
        <v>317</v>
      </c>
      <c r="E80" s="250">
        <v>11</v>
      </c>
      <c r="F80" s="251"/>
      <c r="G80" s="252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15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201</v>
      </c>
      <c r="T80" s="230" t="s">
        <v>196</v>
      </c>
      <c r="U80" s="230">
        <v>0</v>
      </c>
      <c r="V80" s="230">
        <f>ROUND(E80*U80,2)</f>
        <v>0</v>
      </c>
      <c r="W80" s="230"/>
      <c r="X80" s="230" t="s">
        <v>211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304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4" t="s">
        <v>1760</v>
      </c>
      <c r="D81" s="232"/>
      <c r="E81" s="233">
        <v>11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214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37" t="s">
        <v>190</v>
      </c>
      <c r="B82" s="238" t="s">
        <v>80</v>
      </c>
      <c r="C82" s="261" t="s">
        <v>81</v>
      </c>
      <c r="D82" s="239"/>
      <c r="E82" s="240"/>
      <c r="F82" s="241"/>
      <c r="G82" s="242">
        <f>SUMIF(AG83:AG91,"&lt;&gt;NOR",G83:G91)</f>
        <v>0</v>
      </c>
      <c r="H82" s="236"/>
      <c r="I82" s="236">
        <f>SUM(I83:I91)</f>
        <v>0</v>
      </c>
      <c r="J82" s="236"/>
      <c r="K82" s="236">
        <f>SUM(K83:K91)</f>
        <v>0</v>
      </c>
      <c r="L82" s="236"/>
      <c r="M82" s="236">
        <f>SUM(M83:M91)</f>
        <v>0</v>
      </c>
      <c r="N82" s="236"/>
      <c r="O82" s="236">
        <f>SUM(O83:O91)</f>
        <v>505.76999999999992</v>
      </c>
      <c r="P82" s="236"/>
      <c r="Q82" s="236">
        <f>SUM(Q83:Q91)</f>
        <v>0</v>
      </c>
      <c r="R82" s="236"/>
      <c r="S82" s="236"/>
      <c r="T82" s="236"/>
      <c r="U82" s="236"/>
      <c r="V82" s="236">
        <f>SUM(V83:V91)</f>
        <v>109.96999999999998</v>
      </c>
      <c r="W82" s="236"/>
      <c r="X82" s="236"/>
      <c r="AG82" t="s">
        <v>191</v>
      </c>
    </row>
    <row r="83" spans="1:60" outlineLevel="1" x14ac:dyDescent="0.2">
      <c r="A83" s="253">
        <v>46</v>
      </c>
      <c r="B83" s="254" t="s">
        <v>1761</v>
      </c>
      <c r="C83" s="262" t="s">
        <v>1762</v>
      </c>
      <c r="D83" s="255" t="s">
        <v>264</v>
      </c>
      <c r="E83" s="256">
        <v>390.02</v>
      </c>
      <c r="F83" s="257"/>
      <c r="G83" s="258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15</v>
      </c>
      <c r="M83" s="230">
        <f>G83*(1+L83/100)</f>
        <v>0</v>
      </c>
      <c r="N83" s="230">
        <v>0.12966</v>
      </c>
      <c r="O83" s="230">
        <f>ROUND(E83*N83,2)</f>
        <v>50.57</v>
      </c>
      <c r="P83" s="230">
        <v>0</v>
      </c>
      <c r="Q83" s="230">
        <f>ROUND(E83*P83,2)</f>
        <v>0</v>
      </c>
      <c r="R83" s="230"/>
      <c r="S83" s="230" t="s">
        <v>195</v>
      </c>
      <c r="T83" s="230" t="s">
        <v>195</v>
      </c>
      <c r="U83" s="230">
        <v>7.1999999999999995E-2</v>
      </c>
      <c r="V83" s="230">
        <f>ROUND(E83*U83,2)</f>
        <v>28.08</v>
      </c>
      <c r="W83" s="230"/>
      <c r="X83" s="230" t="s">
        <v>211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3">
        <v>47</v>
      </c>
      <c r="B84" s="254" t="s">
        <v>1763</v>
      </c>
      <c r="C84" s="262" t="s">
        <v>1764</v>
      </c>
      <c r="D84" s="255" t="s">
        <v>264</v>
      </c>
      <c r="E84" s="256">
        <v>107.18</v>
      </c>
      <c r="F84" s="257"/>
      <c r="G84" s="25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15</v>
      </c>
      <c r="M84" s="230">
        <f>G84*(1+L84/100)</f>
        <v>0</v>
      </c>
      <c r="N84" s="230">
        <v>5.5449999999999999E-2</v>
      </c>
      <c r="O84" s="230">
        <f>ROUND(E84*N84,2)</f>
        <v>5.94</v>
      </c>
      <c r="P84" s="230">
        <v>0</v>
      </c>
      <c r="Q84" s="230">
        <f>ROUND(E84*P84,2)</f>
        <v>0</v>
      </c>
      <c r="R84" s="230"/>
      <c r="S84" s="230" t="s">
        <v>195</v>
      </c>
      <c r="T84" s="230" t="s">
        <v>195</v>
      </c>
      <c r="U84" s="230">
        <v>0.442</v>
      </c>
      <c r="V84" s="230">
        <f>ROUND(E84*U84,2)</f>
        <v>47.37</v>
      </c>
      <c r="W84" s="230"/>
      <c r="X84" s="230" t="s">
        <v>211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53">
        <v>48</v>
      </c>
      <c r="B85" s="254" t="s">
        <v>1765</v>
      </c>
      <c r="C85" s="262" t="s">
        <v>1766</v>
      </c>
      <c r="D85" s="255" t="s">
        <v>264</v>
      </c>
      <c r="E85" s="256">
        <v>58</v>
      </c>
      <c r="F85" s="257"/>
      <c r="G85" s="258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15</v>
      </c>
      <c r="M85" s="230">
        <f>G85*(1+L85/100)</f>
        <v>0</v>
      </c>
      <c r="N85" s="230">
        <v>3.15E-2</v>
      </c>
      <c r="O85" s="230">
        <f>ROUND(E85*N85,2)</f>
        <v>1.83</v>
      </c>
      <c r="P85" s="230">
        <v>0</v>
      </c>
      <c r="Q85" s="230">
        <f>ROUND(E85*P85,2)</f>
        <v>0</v>
      </c>
      <c r="R85" s="230"/>
      <c r="S85" s="230" t="s">
        <v>195</v>
      </c>
      <c r="T85" s="230" t="s">
        <v>195</v>
      </c>
      <c r="U85" s="230">
        <v>0.55000000000000004</v>
      </c>
      <c r="V85" s="230">
        <f>ROUND(E85*U85,2)</f>
        <v>31.9</v>
      </c>
      <c r="W85" s="230"/>
      <c r="X85" s="230" t="s">
        <v>211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53">
        <v>49</v>
      </c>
      <c r="B86" s="254" t="s">
        <v>1767</v>
      </c>
      <c r="C86" s="262" t="s">
        <v>1768</v>
      </c>
      <c r="D86" s="255" t="s">
        <v>264</v>
      </c>
      <c r="E86" s="256">
        <v>372.93</v>
      </c>
      <c r="F86" s="257"/>
      <c r="G86" s="25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15</v>
      </c>
      <c r="M86" s="230">
        <f>G86*(1+L86/100)</f>
        <v>0</v>
      </c>
      <c r="N86" s="230">
        <v>1.14652</v>
      </c>
      <c r="O86" s="230">
        <f>ROUND(E86*N86,2)</f>
        <v>427.57</v>
      </c>
      <c r="P86" s="230">
        <v>0</v>
      </c>
      <c r="Q86" s="230">
        <f>ROUND(E86*P86,2)</f>
        <v>0</v>
      </c>
      <c r="R86" s="230"/>
      <c r="S86" s="230" t="s">
        <v>201</v>
      </c>
      <c r="T86" s="230" t="s">
        <v>196</v>
      </c>
      <c r="U86" s="230">
        <v>0</v>
      </c>
      <c r="V86" s="230">
        <f>ROUND(E86*U86,2)</f>
        <v>0</v>
      </c>
      <c r="W86" s="230"/>
      <c r="X86" s="230" t="s">
        <v>404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405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7">
        <v>50</v>
      </c>
      <c r="B87" s="248" t="s">
        <v>1769</v>
      </c>
      <c r="C87" s="263" t="s">
        <v>1770</v>
      </c>
      <c r="D87" s="249" t="s">
        <v>317</v>
      </c>
      <c r="E87" s="250">
        <v>2.8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15</v>
      </c>
      <c r="M87" s="230">
        <f>G87*(1+L87/100)</f>
        <v>0</v>
      </c>
      <c r="N87" s="230">
        <v>0.27811999999999998</v>
      </c>
      <c r="O87" s="230">
        <f>ROUND(E87*N87,2)</f>
        <v>0.78</v>
      </c>
      <c r="P87" s="230">
        <v>0</v>
      </c>
      <c r="Q87" s="230">
        <f>ROUND(E87*P87,2)</f>
        <v>0</v>
      </c>
      <c r="R87" s="230"/>
      <c r="S87" s="230" t="s">
        <v>195</v>
      </c>
      <c r="T87" s="230" t="s">
        <v>219</v>
      </c>
      <c r="U87" s="230">
        <v>0.75005999999999995</v>
      </c>
      <c r="V87" s="230">
        <f>ROUND(E87*U87,2)</f>
        <v>2.1</v>
      </c>
      <c r="W87" s="230"/>
      <c r="X87" s="230" t="s">
        <v>404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64" t="s">
        <v>1771</v>
      </c>
      <c r="D88" s="232"/>
      <c r="E88" s="233">
        <v>2.8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3">
        <v>51</v>
      </c>
      <c r="B89" s="254" t="s">
        <v>1772</v>
      </c>
      <c r="C89" s="262" t="s">
        <v>1773</v>
      </c>
      <c r="D89" s="255" t="s">
        <v>314</v>
      </c>
      <c r="E89" s="256">
        <v>1</v>
      </c>
      <c r="F89" s="257"/>
      <c r="G89" s="25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15</v>
      </c>
      <c r="M89" s="230">
        <f>G89*(1+L89/100)</f>
        <v>0</v>
      </c>
      <c r="N89" s="230">
        <v>0.14215</v>
      </c>
      <c r="O89" s="230">
        <f>ROUND(E89*N89,2)</f>
        <v>0.14000000000000001</v>
      </c>
      <c r="P89" s="230">
        <v>0</v>
      </c>
      <c r="Q89" s="230">
        <f>ROUND(E89*P89,2)</f>
        <v>0</v>
      </c>
      <c r="R89" s="230"/>
      <c r="S89" s="230" t="s">
        <v>621</v>
      </c>
      <c r="T89" s="230" t="s">
        <v>621</v>
      </c>
      <c r="U89" s="230">
        <v>0.51515</v>
      </c>
      <c r="V89" s="230">
        <f>ROUND(E89*U89,2)</f>
        <v>0.52</v>
      </c>
      <c r="W89" s="230"/>
      <c r="X89" s="230" t="s">
        <v>404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7">
        <v>52</v>
      </c>
      <c r="B90" s="248" t="s">
        <v>1774</v>
      </c>
      <c r="C90" s="263" t="s">
        <v>1775</v>
      </c>
      <c r="D90" s="249" t="s">
        <v>264</v>
      </c>
      <c r="E90" s="250">
        <v>109.58499999999999</v>
      </c>
      <c r="F90" s="251"/>
      <c r="G90" s="252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15</v>
      </c>
      <c r="M90" s="230">
        <f>G90*(1+L90/100)</f>
        <v>0</v>
      </c>
      <c r="N90" s="230">
        <v>0.17280000000000001</v>
      </c>
      <c r="O90" s="230">
        <f>ROUND(E90*N90,2)</f>
        <v>18.940000000000001</v>
      </c>
      <c r="P90" s="230">
        <v>0</v>
      </c>
      <c r="Q90" s="230">
        <f>ROUND(E90*P90,2)</f>
        <v>0</v>
      </c>
      <c r="R90" s="230" t="s">
        <v>840</v>
      </c>
      <c r="S90" s="230" t="s">
        <v>195</v>
      </c>
      <c r="T90" s="230" t="s">
        <v>195</v>
      </c>
      <c r="U90" s="230">
        <v>0</v>
      </c>
      <c r="V90" s="230">
        <f>ROUND(E90*U90,2)</f>
        <v>0</v>
      </c>
      <c r="W90" s="230"/>
      <c r="X90" s="230" t="s">
        <v>318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4" t="s">
        <v>1776</v>
      </c>
      <c r="D91" s="232"/>
      <c r="E91" s="233">
        <v>109.58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7" t="s">
        <v>190</v>
      </c>
      <c r="B92" s="238" t="s">
        <v>90</v>
      </c>
      <c r="C92" s="261" t="s">
        <v>91</v>
      </c>
      <c r="D92" s="239"/>
      <c r="E92" s="240"/>
      <c r="F92" s="241"/>
      <c r="G92" s="242">
        <f>SUMIF(AG93:AG95,"&lt;&gt;NOR",G93:G95)</f>
        <v>0</v>
      </c>
      <c r="H92" s="236"/>
      <c r="I92" s="236">
        <f>SUM(I93:I95)</f>
        <v>0</v>
      </c>
      <c r="J92" s="236"/>
      <c r="K92" s="236">
        <f>SUM(K93:K95)</f>
        <v>0</v>
      </c>
      <c r="L92" s="236"/>
      <c r="M92" s="236">
        <f>SUM(M93:M95)</f>
        <v>0</v>
      </c>
      <c r="N92" s="236"/>
      <c r="O92" s="236">
        <f>SUM(O93:O95)</f>
        <v>2.06</v>
      </c>
      <c r="P92" s="236"/>
      <c r="Q92" s="236">
        <f>SUM(Q93:Q95)</f>
        <v>1.27</v>
      </c>
      <c r="R92" s="236"/>
      <c r="S92" s="236"/>
      <c r="T92" s="236"/>
      <c r="U92" s="236"/>
      <c r="V92" s="236">
        <f>SUM(V93:V95)</f>
        <v>3.16</v>
      </c>
      <c r="W92" s="236"/>
      <c r="X92" s="236"/>
      <c r="AG92" t="s">
        <v>191</v>
      </c>
    </row>
    <row r="93" spans="1:60" ht="22.5" outlineLevel="1" x14ac:dyDescent="0.2">
      <c r="A93" s="253">
        <v>53</v>
      </c>
      <c r="B93" s="254" t="s">
        <v>1777</v>
      </c>
      <c r="C93" s="262" t="s">
        <v>1778</v>
      </c>
      <c r="D93" s="255" t="s">
        <v>210</v>
      </c>
      <c r="E93" s="256">
        <v>1</v>
      </c>
      <c r="F93" s="257"/>
      <c r="G93" s="258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15</v>
      </c>
      <c r="M93" s="230">
        <f>G93*(1+L93/100)</f>
        <v>0</v>
      </c>
      <c r="N93" s="230">
        <v>7.3999999999999999E-4</v>
      </c>
      <c r="O93" s="230">
        <f>ROUND(E93*N93,2)</f>
        <v>0</v>
      </c>
      <c r="P93" s="230">
        <v>0</v>
      </c>
      <c r="Q93" s="230">
        <f>ROUND(E93*P93,2)</f>
        <v>0</v>
      </c>
      <c r="R93" s="230"/>
      <c r="S93" s="230" t="s">
        <v>195</v>
      </c>
      <c r="T93" s="230" t="s">
        <v>219</v>
      </c>
      <c r="U93" s="230">
        <v>3.1577999999999999</v>
      </c>
      <c r="V93" s="230">
        <f>ROUND(E93*U93,2)</f>
        <v>3.16</v>
      </c>
      <c r="W93" s="230"/>
      <c r="X93" s="230" t="s">
        <v>404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3">
        <v>54</v>
      </c>
      <c r="B94" s="254" t="s">
        <v>1779</v>
      </c>
      <c r="C94" s="262" t="s">
        <v>1780</v>
      </c>
      <c r="D94" s="255" t="s">
        <v>317</v>
      </c>
      <c r="E94" s="256">
        <v>2</v>
      </c>
      <c r="F94" s="257"/>
      <c r="G94" s="258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15</v>
      </c>
      <c r="M94" s="230">
        <f>G94*(1+L94/100)</f>
        <v>0</v>
      </c>
      <c r="N94" s="230">
        <v>0.70109999999999995</v>
      </c>
      <c r="O94" s="230">
        <f>ROUND(E94*N94,2)</f>
        <v>1.4</v>
      </c>
      <c r="P94" s="230">
        <v>0.63280000000000003</v>
      </c>
      <c r="Q94" s="230">
        <f>ROUND(E94*P94,2)</f>
        <v>1.27</v>
      </c>
      <c r="R94" s="230"/>
      <c r="S94" s="230" t="s">
        <v>201</v>
      </c>
      <c r="T94" s="230" t="s">
        <v>196</v>
      </c>
      <c r="U94" s="230">
        <v>0</v>
      </c>
      <c r="V94" s="230">
        <f>ROUND(E94*U94,2)</f>
        <v>0</v>
      </c>
      <c r="W94" s="230"/>
      <c r="X94" s="230" t="s">
        <v>404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405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3">
        <v>55</v>
      </c>
      <c r="B95" s="254" t="s">
        <v>1781</v>
      </c>
      <c r="C95" s="262" t="s">
        <v>1782</v>
      </c>
      <c r="D95" s="255" t="s">
        <v>205</v>
      </c>
      <c r="E95" s="256">
        <v>1</v>
      </c>
      <c r="F95" s="257"/>
      <c r="G95" s="258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15</v>
      </c>
      <c r="M95" s="230">
        <f>G95*(1+L95/100)</f>
        <v>0</v>
      </c>
      <c r="N95" s="230">
        <v>0.66047999999999996</v>
      </c>
      <c r="O95" s="230">
        <f>ROUND(E95*N95,2)</f>
        <v>0.66</v>
      </c>
      <c r="P95" s="230">
        <v>0</v>
      </c>
      <c r="Q95" s="230">
        <f>ROUND(E95*P95,2)</f>
        <v>0</v>
      </c>
      <c r="R95" s="230"/>
      <c r="S95" s="230" t="s">
        <v>201</v>
      </c>
      <c r="T95" s="230" t="s">
        <v>196</v>
      </c>
      <c r="U95" s="230">
        <v>0</v>
      </c>
      <c r="V95" s="230">
        <f>ROUND(E95*U95,2)</f>
        <v>0</v>
      </c>
      <c r="W95" s="230"/>
      <c r="X95" s="230" t="s">
        <v>318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7" t="s">
        <v>190</v>
      </c>
      <c r="B96" s="238" t="s">
        <v>92</v>
      </c>
      <c r="C96" s="261" t="s">
        <v>93</v>
      </c>
      <c r="D96" s="239"/>
      <c r="E96" s="240"/>
      <c r="F96" s="241"/>
      <c r="G96" s="242">
        <f>SUMIF(AG97:AG99,"&lt;&gt;NOR",G97:G99)</f>
        <v>0</v>
      </c>
      <c r="H96" s="236"/>
      <c r="I96" s="236">
        <f>SUM(I97:I99)</f>
        <v>0</v>
      </c>
      <c r="J96" s="236"/>
      <c r="K96" s="236">
        <f>SUM(K97:K99)</f>
        <v>0</v>
      </c>
      <c r="L96" s="236"/>
      <c r="M96" s="236">
        <f>SUM(M97:M99)</f>
        <v>0</v>
      </c>
      <c r="N96" s="236"/>
      <c r="O96" s="236">
        <f>SUM(O97:O99)</f>
        <v>151.88</v>
      </c>
      <c r="P96" s="236"/>
      <c r="Q96" s="236">
        <f>SUM(Q97:Q99)</f>
        <v>0</v>
      </c>
      <c r="R96" s="236"/>
      <c r="S96" s="236"/>
      <c r="T96" s="236"/>
      <c r="U96" s="236"/>
      <c r="V96" s="236">
        <f>SUM(V97:V99)</f>
        <v>4.74</v>
      </c>
      <c r="W96" s="236"/>
      <c r="X96" s="236"/>
      <c r="AG96" t="s">
        <v>191</v>
      </c>
    </row>
    <row r="97" spans="1:60" ht="22.5" outlineLevel="1" x14ac:dyDescent="0.2">
      <c r="A97" s="253">
        <v>56</v>
      </c>
      <c r="B97" s="254" t="s">
        <v>1777</v>
      </c>
      <c r="C97" s="262" t="s">
        <v>1778</v>
      </c>
      <c r="D97" s="255" t="s">
        <v>210</v>
      </c>
      <c r="E97" s="256">
        <v>1.5</v>
      </c>
      <c r="F97" s="257"/>
      <c r="G97" s="258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15</v>
      </c>
      <c r="M97" s="230">
        <f>G97*(1+L97/100)</f>
        <v>0</v>
      </c>
      <c r="N97" s="230">
        <v>7.3999999999999999E-4</v>
      </c>
      <c r="O97" s="230">
        <f>ROUND(E97*N97,2)</f>
        <v>0</v>
      </c>
      <c r="P97" s="230">
        <v>0</v>
      </c>
      <c r="Q97" s="230">
        <f>ROUND(E97*P97,2)</f>
        <v>0</v>
      </c>
      <c r="R97" s="230"/>
      <c r="S97" s="230" t="s">
        <v>195</v>
      </c>
      <c r="T97" s="230" t="s">
        <v>219</v>
      </c>
      <c r="U97" s="230">
        <v>3.1577999999999999</v>
      </c>
      <c r="V97" s="230">
        <f>ROUND(E97*U97,2)</f>
        <v>4.74</v>
      </c>
      <c r="W97" s="230"/>
      <c r="X97" s="230" t="s">
        <v>404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405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45" outlineLevel="1" x14ac:dyDescent="0.2">
      <c r="A98" s="247">
        <v>57</v>
      </c>
      <c r="B98" s="248" t="s">
        <v>1783</v>
      </c>
      <c r="C98" s="263" t="s">
        <v>1784</v>
      </c>
      <c r="D98" s="249" t="s">
        <v>317</v>
      </c>
      <c r="E98" s="250">
        <v>183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15</v>
      </c>
      <c r="M98" s="230">
        <f>G98*(1+L98/100)</f>
        <v>0</v>
      </c>
      <c r="N98" s="230">
        <v>0.82994000000000001</v>
      </c>
      <c r="O98" s="230">
        <f>ROUND(E98*N98,2)</f>
        <v>151.88</v>
      </c>
      <c r="P98" s="230">
        <v>0</v>
      </c>
      <c r="Q98" s="230">
        <f>ROUND(E98*P98,2)</f>
        <v>0</v>
      </c>
      <c r="R98" s="230"/>
      <c r="S98" s="230" t="s">
        <v>201</v>
      </c>
      <c r="T98" s="230" t="s">
        <v>196</v>
      </c>
      <c r="U98" s="230">
        <v>0</v>
      </c>
      <c r="V98" s="230">
        <f>ROUND(E98*U98,2)</f>
        <v>0</v>
      </c>
      <c r="W98" s="230"/>
      <c r="X98" s="230" t="s">
        <v>404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405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1785</v>
      </c>
      <c r="D99" s="232"/>
      <c r="E99" s="233">
        <v>183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37" t="s">
        <v>190</v>
      </c>
      <c r="B100" s="238" t="s">
        <v>94</v>
      </c>
      <c r="C100" s="261" t="s">
        <v>95</v>
      </c>
      <c r="D100" s="239"/>
      <c r="E100" s="240"/>
      <c r="F100" s="241"/>
      <c r="G100" s="242">
        <f>SUMIF(AG101:AG103,"&lt;&gt;NOR",G101:G103)</f>
        <v>0</v>
      </c>
      <c r="H100" s="236"/>
      <c r="I100" s="236">
        <f>SUM(I101:I103)</f>
        <v>0</v>
      </c>
      <c r="J100" s="236"/>
      <c r="K100" s="236">
        <f>SUM(K101:K103)</f>
        <v>0</v>
      </c>
      <c r="L100" s="236"/>
      <c r="M100" s="236">
        <f>SUM(M101:M103)</f>
        <v>0</v>
      </c>
      <c r="N100" s="236"/>
      <c r="O100" s="236">
        <f>SUM(O101:O103)</f>
        <v>56.300000000000004</v>
      </c>
      <c r="P100" s="236"/>
      <c r="Q100" s="236">
        <f>SUM(Q101:Q103)</f>
        <v>0</v>
      </c>
      <c r="R100" s="236"/>
      <c r="S100" s="236"/>
      <c r="T100" s="236"/>
      <c r="U100" s="236"/>
      <c r="V100" s="236">
        <f>SUM(V101:V103)</f>
        <v>0</v>
      </c>
      <c r="W100" s="236"/>
      <c r="X100" s="236"/>
      <c r="AG100" t="s">
        <v>191</v>
      </c>
    </row>
    <row r="101" spans="1:60" ht="22.5" outlineLevel="1" x14ac:dyDescent="0.2">
      <c r="A101" s="253">
        <v>58</v>
      </c>
      <c r="B101" s="254" t="s">
        <v>1786</v>
      </c>
      <c r="C101" s="262" t="s">
        <v>1787</v>
      </c>
      <c r="D101" s="255" t="s">
        <v>314</v>
      </c>
      <c r="E101" s="256">
        <v>15</v>
      </c>
      <c r="F101" s="257"/>
      <c r="G101" s="258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15</v>
      </c>
      <c r="M101" s="230">
        <f>G101*(1+L101/100)</f>
        <v>0</v>
      </c>
      <c r="N101" s="230">
        <v>3.51892</v>
      </c>
      <c r="O101" s="230">
        <f>ROUND(E101*N101,2)</f>
        <v>52.78</v>
      </c>
      <c r="P101" s="230">
        <v>0</v>
      </c>
      <c r="Q101" s="230">
        <f>ROUND(E101*P101,2)</f>
        <v>0</v>
      </c>
      <c r="R101" s="230"/>
      <c r="S101" s="230" t="s">
        <v>201</v>
      </c>
      <c r="T101" s="230" t="s">
        <v>196</v>
      </c>
      <c r="U101" s="230">
        <v>0</v>
      </c>
      <c r="V101" s="230">
        <f>ROUND(E101*U101,2)</f>
        <v>0</v>
      </c>
      <c r="W101" s="230"/>
      <c r="X101" s="230" t="s">
        <v>318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3">
        <v>59</v>
      </c>
      <c r="B102" s="254" t="s">
        <v>1788</v>
      </c>
      <c r="C102" s="262" t="s">
        <v>1789</v>
      </c>
      <c r="D102" s="255" t="s">
        <v>314</v>
      </c>
      <c r="E102" s="256">
        <v>1</v>
      </c>
      <c r="F102" s="257"/>
      <c r="G102" s="258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15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201</v>
      </c>
      <c r="T102" s="230" t="s">
        <v>196</v>
      </c>
      <c r="U102" s="230">
        <v>0</v>
      </c>
      <c r="V102" s="230">
        <f>ROUND(E102*U102,2)</f>
        <v>0</v>
      </c>
      <c r="W102" s="230"/>
      <c r="X102" s="230" t="s">
        <v>211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304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53">
        <v>60</v>
      </c>
      <c r="B103" s="254" t="s">
        <v>1790</v>
      </c>
      <c r="C103" s="262" t="s">
        <v>1791</v>
      </c>
      <c r="D103" s="255" t="s">
        <v>314</v>
      </c>
      <c r="E103" s="256">
        <v>1</v>
      </c>
      <c r="F103" s="257"/>
      <c r="G103" s="258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15</v>
      </c>
      <c r="M103" s="230">
        <f>G103*(1+L103/100)</f>
        <v>0</v>
      </c>
      <c r="N103" s="230">
        <v>3.51892</v>
      </c>
      <c r="O103" s="230">
        <f>ROUND(E103*N103,2)</f>
        <v>3.52</v>
      </c>
      <c r="P103" s="230">
        <v>0</v>
      </c>
      <c r="Q103" s="230">
        <f>ROUND(E103*P103,2)</f>
        <v>0</v>
      </c>
      <c r="R103" s="230"/>
      <c r="S103" s="230" t="s">
        <v>201</v>
      </c>
      <c r="T103" s="230" t="s">
        <v>196</v>
      </c>
      <c r="U103" s="230">
        <v>0</v>
      </c>
      <c r="V103" s="230">
        <f>ROUND(E103*U103,2)</f>
        <v>0</v>
      </c>
      <c r="W103" s="230"/>
      <c r="X103" s="230" t="s">
        <v>318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37" t="s">
        <v>190</v>
      </c>
      <c r="B104" s="238" t="s">
        <v>96</v>
      </c>
      <c r="C104" s="261" t="s">
        <v>97</v>
      </c>
      <c r="D104" s="239"/>
      <c r="E104" s="240"/>
      <c r="F104" s="241"/>
      <c r="G104" s="242">
        <f>SUMIF(AG105:AG114,"&lt;&gt;NOR",G105:G114)</f>
        <v>0</v>
      </c>
      <c r="H104" s="236"/>
      <c r="I104" s="236">
        <f>SUM(I105:I114)</f>
        <v>0</v>
      </c>
      <c r="J104" s="236"/>
      <c r="K104" s="236">
        <f>SUM(K105:K114)</f>
        <v>0</v>
      </c>
      <c r="L104" s="236"/>
      <c r="M104" s="236">
        <f>SUM(M105:M114)</f>
        <v>0</v>
      </c>
      <c r="N104" s="236"/>
      <c r="O104" s="236">
        <f>SUM(O105:O114)</f>
        <v>23.490000000000002</v>
      </c>
      <c r="P104" s="236"/>
      <c r="Q104" s="236">
        <f>SUM(Q105:Q114)</f>
        <v>0</v>
      </c>
      <c r="R104" s="236"/>
      <c r="S104" s="236"/>
      <c r="T104" s="236"/>
      <c r="U104" s="236"/>
      <c r="V104" s="236">
        <f>SUM(V105:V114)</f>
        <v>133.57</v>
      </c>
      <c r="W104" s="236"/>
      <c r="X104" s="236"/>
      <c r="AG104" t="s">
        <v>191</v>
      </c>
    </row>
    <row r="105" spans="1:60" outlineLevel="1" x14ac:dyDescent="0.2">
      <c r="A105" s="247">
        <v>61</v>
      </c>
      <c r="B105" s="248" t="s">
        <v>1792</v>
      </c>
      <c r="C105" s="263" t="s">
        <v>1793</v>
      </c>
      <c r="D105" s="249" t="s">
        <v>314</v>
      </c>
      <c r="E105" s="250">
        <v>16.724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15</v>
      </c>
      <c r="M105" s="230">
        <f>G105*(1+L105/100)</f>
        <v>0</v>
      </c>
      <c r="N105" s="230">
        <v>7.0200000000000002E-3</v>
      </c>
      <c r="O105" s="230">
        <f>ROUND(E105*N105,2)</f>
        <v>0.12</v>
      </c>
      <c r="P105" s="230">
        <v>0</v>
      </c>
      <c r="Q105" s="230">
        <f>ROUND(E105*P105,2)</f>
        <v>0</v>
      </c>
      <c r="R105" s="230"/>
      <c r="S105" s="230" t="s">
        <v>195</v>
      </c>
      <c r="T105" s="230" t="s">
        <v>195</v>
      </c>
      <c r="U105" s="230">
        <v>1</v>
      </c>
      <c r="V105" s="230">
        <f>ROUND(E105*U105,2)</f>
        <v>16.72</v>
      </c>
      <c r="W105" s="230"/>
      <c r="X105" s="230" t="s">
        <v>211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212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64" t="s">
        <v>1794</v>
      </c>
      <c r="D106" s="232"/>
      <c r="E106" s="233">
        <v>16.724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53">
        <v>62</v>
      </c>
      <c r="B107" s="254" t="s">
        <v>1795</v>
      </c>
      <c r="C107" s="262" t="s">
        <v>1796</v>
      </c>
      <c r="D107" s="255" t="s">
        <v>314</v>
      </c>
      <c r="E107" s="256">
        <v>1</v>
      </c>
      <c r="F107" s="257"/>
      <c r="G107" s="258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15</v>
      </c>
      <c r="M107" s="230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0"/>
      <c r="S107" s="230" t="s">
        <v>201</v>
      </c>
      <c r="T107" s="230" t="s">
        <v>196</v>
      </c>
      <c r="U107" s="230">
        <v>0</v>
      </c>
      <c r="V107" s="230">
        <f>ROUND(E107*U107,2)</f>
        <v>0</v>
      </c>
      <c r="W107" s="230"/>
      <c r="X107" s="230" t="s">
        <v>211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304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7">
        <v>63</v>
      </c>
      <c r="B108" s="248" t="s">
        <v>1797</v>
      </c>
      <c r="C108" s="263" t="s">
        <v>1798</v>
      </c>
      <c r="D108" s="249" t="s">
        <v>1799</v>
      </c>
      <c r="E108" s="250">
        <v>0.41</v>
      </c>
      <c r="F108" s="251"/>
      <c r="G108" s="252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15</v>
      </c>
      <c r="M108" s="230">
        <f>G108*(1+L108/100)</f>
        <v>0</v>
      </c>
      <c r="N108" s="230">
        <v>5.2595599999999996</v>
      </c>
      <c r="O108" s="230">
        <f>ROUND(E108*N108,2)</f>
        <v>2.16</v>
      </c>
      <c r="P108" s="230">
        <v>0</v>
      </c>
      <c r="Q108" s="230">
        <f>ROUND(E108*P108,2)</f>
        <v>0</v>
      </c>
      <c r="R108" s="230"/>
      <c r="S108" s="230" t="s">
        <v>195</v>
      </c>
      <c r="T108" s="230" t="s">
        <v>219</v>
      </c>
      <c r="U108" s="230">
        <v>77.962239999999994</v>
      </c>
      <c r="V108" s="230">
        <f>ROUND(E108*U108,2)</f>
        <v>31.96</v>
      </c>
      <c r="W108" s="230"/>
      <c r="X108" s="230" t="s">
        <v>404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4" t="s">
        <v>1800</v>
      </c>
      <c r="D109" s="232"/>
      <c r="E109" s="233">
        <v>0.41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7">
        <v>64</v>
      </c>
      <c r="B110" s="248" t="s">
        <v>1801</v>
      </c>
      <c r="C110" s="263" t="s">
        <v>1802</v>
      </c>
      <c r="D110" s="249" t="s">
        <v>317</v>
      </c>
      <c r="E110" s="250">
        <v>16.5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15</v>
      </c>
      <c r="M110" s="230">
        <f>G110*(1+L110/100)</f>
        <v>0</v>
      </c>
      <c r="N110" s="230">
        <v>1.1780999999999999</v>
      </c>
      <c r="O110" s="230">
        <f>ROUND(E110*N110,2)</f>
        <v>19.440000000000001</v>
      </c>
      <c r="P110" s="230">
        <v>0</v>
      </c>
      <c r="Q110" s="230">
        <f>ROUND(E110*P110,2)</f>
        <v>0</v>
      </c>
      <c r="R110" s="230"/>
      <c r="S110" s="230" t="s">
        <v>201</v>
      </c>
      <c r="T110" s="230" t="s">
        <v>219</v>
      </c>
      <c r="U110" s="230">
        <v>5.1445999999999996</v>
      </c>
      <c r="V110" s="230">
        <f>ROUND(E110*U110,2)</f>
        <v>84.89</v>
      </c>
      <c r="W110" s="230"/>
      <c r="X110" s="230" t="s">
        <v>404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64" t="s">
        <v>1803</v>
      </c>
      <c r="D111" s="232"/>
      <c r="E111" s="233">
        <v>16.5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53">
        <v>65</v>
      </c>
      <c r="B112" s="254" t="s">
        <v>1804</v>
      </c>
      <c r="C112" s="262" t="s">
        <v>1805</v>
      </c>
      <c r="D112" s="255" t="s">
        <v>314</v>
      </c>
      <c r="E112" s="256">
        <v>1</v>
      </c>
      <c r="F112" s="257"/>
      <c r="G112" s="258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15</v>
      </c>
      <c r="M112" s="230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0"/>
      <c r="S112" s="230" t="s">
        <v>201</v>
      </c>
      <c r="T112" s="230" t="s">
        <v>196</v>
      </c>
      <c r="U112" s="230">
        <v>0</v>
      </c>
      <c r="V112" s="230">
        <f>ROUND(E112*U112,2)</f>
        <v>0</v>
      </c>
      <c r="W112" s="230"/>
      <c r="X112" s="230" t="s">
        <v>318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1088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7">
        <v>66</v>
      </c>
      <c r="B113" s="248" t="s">
        <v>1806</v>
      </c>
      <c r="C113" s="263" t="s">
        <v>1807</v>
      </c>
      <c r="D113" s="249" t="s">
        <v>314</v>
      </c>
      <c r="E113" s="250">
        <v>18.391999999999999</v>
      </c>
      <c r="F113" s="251"/>
      <c r="G113" s="252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15</v>
      </c>
      <c r="M113" s="230">
        <f>G113*(1+L113/100)</f>
        <v>0</v>
      </c>
      <c r="N113" s="230">
        <v>9.6000000000000002E-2</v>
      </c>
      <c r="O113" s="230">
        <f>ROUND(E113*N113,2)</f>
        <v>1.77</v>
      </c>
      <c r="P113" s="230">
        <v>0</v>
      </c>
      <c r="Q113" s="230">
        <f>ROUND(E113*P113,2)</f>
        <v>0</v>
      </c>
      <c r="R113" s="230" t="s">
        <v>840</v>
      </c>
      <c r="S113" s="230" t="s">
        <v>195</v>
      </c>
      <c r="T113" s="230" t="s">
        <v>195</v>
      </c>
      <c r="U113" s="230">
        <v>0</v>
      </c>
      <c r="V113" s="230">
        <f>ROUND(E113*U113,2)</f>
        <v>0</v>
      </c>
      <c r="W113" s="230"/>
      <c r="X113" s="230" t="s">
        <v>318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4" t="s">
        <v>1808</v>
      </c>
      <c r="D114" s="232"/>
      <c r="E114" s="233">
        <v>18.391999999999999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7" t="s">
        <v>190</v>
      </c>
      <c r="B115" s="238" t="s">
        <v>98</v>
      </c>
      <c r="C115" s="261" t="s">
        <v>99</v>
      </c>
      <c r="D115" s="239"/>
      <c r="E115" s="240"/>
      <c r="F115" s="241"/>
      <c r="G115" s="242">
        <f>SUMIF(AG116:AG125,"&lt;&gt;NOR",G116:G125)</f>
        <v>0</v>
      </c>
      <c r="H115" s="236"/>
      <c r="I115" s="236">
        <f>SUM(I116:I125)</f>
        <v>0</v>
      </c>
      <c r="J115" s="236"/>
      <c r="K115" s="236">
        <f>SUM(K116:K125)</f>
        <v>0</v>
      </c>
      <c r="L115" s="236"/>
      <c r="M115" s="236">
        <f>SUM(M116:M125)</f>
        <v>0</v>
      </c>
      <c r="N115" s="236"/>
      <c r="O115" s="236">
        <f>SUM(O116:O125)</f>
        <v>55.019999999999996</v>
      </c>
      <c r="P115" s="236"/>
      <c r="Q115" s="236">
        <f>SUM(Q116:Q125)</f>
        <v>0</v>
      </c>
      <c r="R115" s="236"/>
      <c r="S115" s="236"/>
      <c r="T115" s="236"/>
      <c r="U115" s="236"/>
      <c r="V115" s="236">
        <f>SUM(V116:V125)</f>
        <v>60.58</v>
      </c>
      <c r="W115" s="236"/>
      <c r="X115" s="236"/>
      <c r="AG115" t="s">
        <v>191</v>
      </c>
    </row>
    <row r="116" spans="1:60" outlineLevel="1" x14ac:dyDescent="0.2">
      <c r="A116" s="247">
        <v>67</v>
      </c>
      <c r="B116" s="248" t="s">
        <v>1809</v>
      </c>
      <c r="C116" s="263" t="s">
        <v>1810</v>
      </c>
      <c r="D116" s="249" t="s">
        <v>317</v>
      </c>
      <c r="E116" s="250">
        <v>213.25</v>
      </c>
      <c r="F116" s="251"/>
      <c r="G116" s="252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15</v>
      </c>
      <c r="M116" s="230">
        <f>G116*(1+L116/100)</f>
        <v>0</v>
      </c>
      <c r="N116" s="230">
        <v>0.10249999999999999</v>
      </c>
      <c r="O116" s="230">
        <f>ROUND(E116*N116,2)</f>
        <v>21.86</v>
      </c>
      <c r="P116" s="230">
        <v>0</v>
      </c>
      <c r="Q116" s="230">
        <f>ROUND(E116*P116,2)</f>
        <v>0</v>
      </c>
      <c r="R116" s="230"/>
      <c r="S116" s="230" t="s">
        <v>195</v>
      </c>
      <c r="T116" s="230" t="s">
        <v>195</v>
      </c>
      <c r="U116" s="230">
        <v>0.23</v>
      </c>
      <c r="V116" s="230">
        <f>ROUND(E116*U116,2)</f>
        <v>49.05</v>
      </c>
      <c r="W116" s="230"/>
      <c r="X116" s="230" t="s">
        <v>211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212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4" t="s">
        <v>1811</v>
      </c>
      <c r="D117" s="232"/>
      <c r="E117" s="233">
        <v>51.25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1812</v>
      </c>
      <c r="D118" s="232"/>
      <c r="E118" s="233">
        <v>74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214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4" t="s">
        <v>1813</v>
      </c>
      <c r="D119" s="232"/>
      <c r="E119" s="233">
        <v>88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7">
        <v>68</v>
      </c>
      <c r="B120" s="248" t="s">
        <v>501</v>
      </c>
      <c r="C120" s="263" t="s">
        <v>502</v>
      </c>
      <c r="D120" s="249" t="s">
        <v>210</v>
      </c>
      <c r="E120" s="250">
        <v>7.9968700000000004</v>
      </c>
      <c r="F120" s="251"/>
      <c r="G120" s="252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15</v>
      </c>
      <c r="M120" s="230">
        <f>G120*(1+L120/100)</f>
        <v>0</v>
      </c>
      <c r="N120" s="230">
        <v>2.5249999999999999</v>
      </c>
      <c r="O120" s="230">
        <f>ROUND(E120*N120,2)</f>
        <v>20.190000000000001</v>
      </c>
      <c r="P120" s="230">
        <v>0</v>
      </c>
      <c r="Q120" s="230">
        <f>ROUND(E120*P120,2)</f>
        <v>0</v>
      </c>
      <c r="R120" s="230"/>
      <c r="S120" s="230" t="s">
        <v>195</v>
      </c>
      <c r="T120" s="230" t="s">
        <v>195</v>
      </c>
      <c r="U120" s="230">
        <v>1.4419999999999999</v>
      </c>
      <c r="V120" s="230">
        <f>ROUND(E120*U120,2)</f>
        <v>11.53</v>
      </c>
      <c r="W120" s="230"/>
      <c r="X120" s="230" t="s">
        <v>211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212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4" t="s">
        <v>1814</v>
      </c>
      <c r="D121" s="232"/>
      <c r="E121" s="233">
        <v>7.99688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7">
        <v>69</v>
      </c>
      <c r="B122" s="248" t="s">
        <v>1815</v>
      </c>
      <c r="C122" s="263" t="s">
        <v>1816</v>
      </c>
      <c r="D122" s="249" t="s">
        <v>314</v>
      </c>
      <c r="E122" s="250">
        <v>81.400000000000006</v>
      </c>
      <c r="F122" s="251"/>
      <c r="G122" s="252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15</v>
      </c>
      <c r="M122" s="230">
        <f>G122*(1+L122/100)</f>
        <v>0</v>
      </c>
      <c r="N122" s="230">
        <v>8.5999999999999993E-2</v>
      </c>
      <c r="O122" s="230">
        <f>ROUND(E122*N122,2)</f>
        <v>7</v>
      </c>
      <c r="P122" s="230">
        <v>0</v>
      </c>
      <c r="Q122" s="230">
        <f>ROUND(E122*P122,2)</f>
        <v>0</v>
      </c>
      <c r="R122" s="230" t="s">
        <v>840</v>
      </c>
      <c r="S122" s="230" t="s">
        <v>195</v>
      </c>
      <c r="T122" s="230" t="s">
        <v>219</v>
      </c>
      <c r="U122" s="230">
        <v>0</v>
      </c>
      <c r="V122" s="230">
        <f>ROUND(E122*U122,2)</f>
        <v>0</v>
      </c>
      <c r="W122" s="230"/>
      <c r="X122" s="230" t="s">
        <v>318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64" t="s">
        <v>1817</v>
      </c>
      <c r="D123" s="232"/>
      <c r="E123" s="233">
        <v>81.400000000000006</v>
      </c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7">
        <v>70</v>
      </c>
      <c r="B124" s="248" t="s">
        <v>1818</v>
      </c>
      <c r="C124" s="263" t="s">
        <v>1819</v>
      </c>
      <c r="D124" s="249" t="s">
        <v>314</v>
      </c>
      <c r="E124" s="250">
        <v>153.17500000000001</v>
      </c>
      <c r="F124" s="251"/>
      <c r="G124" s="252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15</v>
      </c>
      <c r="M124" s="230">
        <f>G124*(1+L124/100)</f>
        <v>0</v>
      </c>
      <c r="N124" s="230">
        <v>3.9E-2</v>
      </c>
      <c r="O124" s="230">
        <f>ROUND(E124*N124,2)</f>
        <v>5.97</v>
      </c>
      <c r="P124" s="230">
        <v>0</v>
      </c>
      <c r="Q124" s="230">
        <f>ROUND(E124*P124,2)</f>
        <v>0</v>
      </c>
      <c r="R124" s="230" t="s">
        <v>840</v>
      </c>
      <c r="S124" s="230" t="s">
        <v>195</v>
      </c>
      <c r="T124" s="230" t="s">
        <v>195</v>
      </c>
      <c r="U124" s="230">
        <v>0</v>
      </c>
      <c r="V124" s="230">
        <f>ROUND(E124*U124,2)</f>
        <v>0</v>
      </c>
      <c r="W124" s="230"/>
      <c r="X124" s="230" t="s">
        <v>318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1088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1820</v>
      </c>
      <c r="D125" s="232"/>
      <c r="E125" s="233">
        <v>153.17500000000001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7" t="s">
        <v>190</v>
      </c>
      <c r="B126" s="238" t="s">
        <v>108</v>
      </c>
      <c r="C126" s="261" t="s">
        <v>109</v>
      </c>
      <c r="D126" s="239"/>
      <c r="E126" s="240"/>
      <c r="F126" s="241"/>
      <c r="G126" s="242">
        <f>SUMIF(AG127:AG127,"&lt;&gt;NOR",G127:G127)</f>
        <v>0</v>
      </c>
      <c r="H126" s="236"/>
      <c r="I126" s="236">
        <f>SUM(I127:I127)</f>
        <v>0</v>
      </c>
      <c r="J126" s="236"/>
      <c r="K126" s="236">
        <f>SUM(K127:K127)</f>
        <v>0</v>
      </c>
      <c r="L126" s="236"/>
      <c r="M126" s="236">
        <f>SUM(M127:M127)</f>
        <v>0</v>
      </c>
      <c r="N126" s="236"/>
      <c r="O126" s="236">
        <f>SUM(O127:O127)</f>
        <v>0</v>
      </c>
      <c r="P126" s="236"/>
      <c r="Q126" s="236">
        <f>SUM(Q127:Q127)</f>
        <v>0</v>
      </c>
      <c r="R126" s="236"/>
      <c r="S126" s="236"/>
      <c r="T126" s="236"/>
      <c r="U126" s="236"/>
      <c r="V126" s="236">
        <f>SUM(V127:V127)</f>
        <v>12.84</v>
      </c>
      <c r="W126" s="236"/>
      <c r="X126" s="236"/>
      <c r="AG126" t="s">
        <v>191</v>
      </c>
    </row>
    <row r="127" spans="1:60" outlineLevel="1" x14ac:dyDescent="0.2">
      <c r="A127" s="253">
        <v>71</v>
      </c>
      <c r="B127" s="254" t="s">
        <v>1821</v>
      </c>
      <c r="C127" s="262" t="s">
        <v>1822</v>
      </c>
      <c r="D127" s="255" t="s">
        <v>281</v>
      </c>
      <c r="E127" s="256">
        <v>802.19056</v>
      </c>
      <c r="F127" s="257"/>
      <c r="G127" s="258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15</v>
      </c>
      <c r="M127" s="230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0"/>
      <c r="S127" s="230" t="s">
        <v>195</v>
      </c>
      <c r="T127" s="230" t="s">
        <v>195</v>
      </c>
      <c r="U127" s="230">
        <v>1.6E-2</v>
      </c>
      <c r="V127" s="230">
        <f>ROUND(E127*U127,2)</f>
        <v>12.84</v>
      </c>
      <c r="W127" s="230"/>
      <c r="X127" s="230" t="s">
        <v>211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212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37" t="s">
        <v>190</v>
      </c>
      <c r="B128" s="238" t="s">
        <v>130</v>
      </c>
      <c r="C128" s="261" t="s">
        <v>131</v>
      </c>
      <c r="D128" s="239"/>
      <c r="E128" s="240"/>
      <c r="F128" s="241"/>
      <c r="G128" s="242">
        <f>SUMIF(AG129:AG130,"&lt;&gt;NOR",G129:G130)</f>
        <v>0</v>
      </c>
      <c r="H128" s="236"/>
      <c r="I128" s="236">
        <f>SUM(I129:I130)</f>
        <v>0</v>
      </c>
      <c r="J128" s="236"/>
      <c r="K128" s="236">
        <f>SUM(K129:K130)</f>
        <v>0</v>
      </c>
      <c r="L128" s="236"/>
      <c r="M128" s="236">
        <f>SUM(M129:M130)</f>
        <v>0</v>
      </c>
      <c r="N128" s="236"/>
      <c r="O128" s="236">
        <f>SUM(O129:O130)</f>
        <v>0</v>
      </c>
      <c r="P128" s="236"/>
      <c r="Q128" s="236">
        <f>SUM(Q129:Q130)</f>
        <v>0</v>
      </c>
      <c r="R128" s="236"/>
      <c r="S128" s="236"/>
      <c r="T128" s="236"/>
      <c r="U128" s="236"/>
      <c r="V128" s="236">
        <f>SUM(V129:V130)</f>
        <v>0</v>
      </c>
      <c r="W128" s="236"/>
      <c r="X128" s="236"/>
      <c r="AG128" t="s">
        <v>191</v>
      </c>
    </row>
    <row r="129" spans="1:60" outlineLevel="1" x14ac:dyDescent="0.2">
      <c r="A129" s="253">
        <v>72</v>
      </c>
      <c r="B129" s="254" t="s">
        <v>1823</v>
      </c>
      <c r="C129" s="262" t="s">
        <v>1824</v>
      </c>
      <c r="D129" s="255" t="s">
        <v>314</v>
      </c>
      <c r="E129" s="256">
        <v>1</v>
      </c>
      <c r="F129" s="257"/>
      <c r="G129" s="258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15</v>
      </c>
      <c r="M129" s="230">
        <f>G129*(1+L129/100)</f>
        <v>0</v>
      </c>
      <c r="N129" s="230">
        <v>0</v>
      </c>
      <c r="O129" s="230">
        <f>ROUND(E129*N129,2)</f>
        <v>0</v>
      </c>
      <c r="P129" s="230">
        <v>0</v>
      </c>
      <c r="Q129" s="230">
        <f>ROUND(E129*P129,2)</f>
        <v>0</v>
      </c>
      <c r="R129" s="230"/>
      <c r="S129" s="230" t="s">
        <v>201</v>
      </c>
      <c r="T129" s="230" t="s">
        <v>196</v>
      </c>
      <c r="U129" s="230">
        <v>0</v>
      </c>
      <c r="V129" s="230">
        <f>ROUND(E129*U129,2)</f>
        <v>0</v>
      </c>
      <c r="W129" s="230"/>
      <c r="X129" s="230" t="s">
        <v>318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814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7">
        <v>73</v>
      </c>
      <c r="B130" s="248" t="s">
        <v>1825</v>
      </c>
      <c r="C130" s="263" t="s">
        <v>1826</v>
      </c>
      <c r="D130" s="249" t="s">
        <v>314</v>
      </c>
      <c r="E130" s="250">
        <v>1</v>
      </c>
      <c r="F130" s="251"/>
      <c r="G130" s="252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15</v>
      </c>
      <c r="M130" s="230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0"/>
      <c r="S130" s="230" t="s">
        <v>201</v>
      </c>
      <c r="T130" s="230" t="s">
        <v>196</v>
      </c>
      <c r="U130" s="230">
        <v>0</v>
      </c>
      <c r="V130" s="230">
        <f>ROUND(E130*U130,2)</f>
        <v>0</v>
      </c>
      <c r="W130" s="230"/>
      <c r="X130" s="230" t="s">
        <v>318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814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3"/>
      <c r="B131" s="4"/>
      <c r="C131" s="268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177</v>
      </c>
    </row>
    <row r="132" spans="1:60" x14ac:dyDescent="0.2">
      <c r="A132" s="213"/>
      <c r="B132" s="214" t="s">
        <v>31</v>
      </c>
      <c r="C132" s="267"/>
      <c r="D132" s="215"/>
      <c r="E132" s="216"/>
      <c r="F132" s="216"/>
      <c r="G132" s="260">
        <f>G8+G11+G21+G26+G45+G53+G64+G66+G71+G73+G75+G82+G92+G96+G100+G104+G115+G126+G128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1244</v>
      </c>
    </row>
    <row r="133" spans="1:60" x14ac:dyDescent="0.2">
      <c r="A133" s="3"/>
      <c r="B133" s="4"/>
      <c r="C133" s="268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60" x14ac:dyDescent="0.2">
      <c r="A134" s="3"/>
      <c r="B134" s="4"/>
      <c r="C134" s="268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60" x14ac:dyDescent="0.2">
      <c r="A135" s="217" t="s">
        <v>1245</v>
      </c>
      <c r="B135" s="217"/>
      <c r="C135" s="269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218"/>
      <c r="B136" s="219"/>
      <c r="C136" s="270"/>
      <c r="D136" s="219"/>
      <c r="E136" s="219"/>
      <c r="F136" s="219"/>
      <c r="G136" s="22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G136" t="s">
        <v>1246</v>
      </c>
    </row>
    <row r="137" spans="1:60" x14ac:dyDescent="0.2">
      <c r="A137" s="221"/>
      <c r="B137" s="222"/>
      <c r="C137" s="271"/>
      <c r="D137" s="222"/>
      <c r="E137" s="222"/>
      <c r="F137" s="222"/>
      <c r="G137" s="22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21"/>
      <c r="B138" s="222"/>
      <c r="C138" s="271"/>
      <c r="D138" s="222"/>
      <c r="E138" s="222"/>
      <c r="F138" s="222"/>
      <c r="G138" s="22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21"/>
      <c r="B139" s="222"/>
      <c r="C139" s="271"/>
      <c r="D139" s="222"/>
      <c r="E139" s="222"/>
      <c r="F139" s="222"/>
      <c r="G139" s="22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24"/>
      <c r="B140" s="225"/>
      <c r="C140" s="272"/>
      <c r="D140" s="225"/>
      <c r="E140" s="225"/>
      <c r="F140" s="225"/>
      <c r="G140" s="22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3"/>
      <c r="B141" s="4"/>
      <c r="C141" s="268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C142" s="273"/>
      <c r="D142" s="10"/>
      <c r="AG142" t="s">
        <v>1247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35:C135"/>
    <mergeCell ref="A136:G1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FA6B-DEF3-40B6-97BF-493EAFE5840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165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166</v>
      </c>
    </row>
    <row r="3" spans="1:60" ht="24.95" customHeight="1" x14ac:dyDescent="0.2">
      <c r="A3" s="196" t="s">
        <v>9</v>
      </c>
      <c r="B3" s="49" t="s">
        <v>53</v>
      </c>
      <c r="C3" s="199" t="s">
        <v>57</v>
      </c>
      <c r="D3" s="197"/>
      <c r="E3" s="197"/>
      <c r="F3" s="197"/>
      <c r="G3" s="198"/>
      <c r="AC3" s="175" t="s">
        <v>166</v>
      </c>
      <c r="AG3" t="s">
        <v>167</v>
      </c>
    </row>
    <row r="4" spans="1:60" ht="24.95" customHeight="1" x14ac:dyDescent="0.2">
      <c r="A4" s="200" t="s">
        <v>10</v>
      </c>
      <c r="B4" s="201" t="s">
        <v>47</v>
      </c>
      <c r="C4" s="202" t="s">
        <v>57</v>
      </c>
      <c r="D4" s="203"/>
      <c r="E4" s="203"/>
      <c r="F4" s="203"/>
      <c r="G4" s="204"/>
      <c r="AG4" t="s">
        <v>168</v>
      </c>
    </row>
    <row r="5" spans="1:60" x14ac:dyDescent="0.2">
      <c r="D5" s="10"/>
    </row>
    <row r="6" spans="1:60" ht="38.25" x14ac:dyDescent="0.2">
      <c r="A6" s="206" t="s">
        <v>169</v>
      </c>
      <c r="B6" s="208" t="s">
        <v>170</v>
      </c>
      <c r="C6" s="208" t="s">
        <v>171</v>
      </c>
      <c r="D6" s="207" t="s">
        <v>172</v>
      </c>
      <c r="E6" s="206" t="s">
        <v>173</v>
      </c>
      <c r="F6" s="205" t="s">
        <v>174</v>
      </c>
      <c r="G6" s="206" t="s">
        <v>31</v>
      </c>
      <c r="H6" s="209" t="s">
        <v>32</v>
      </c>
      <c r="I6" s="209" t="s">
        <v>175</v>
      </c>
      <c r="J6" s="209" t="s">
        <v>33</v>
      </c>
      <c r="K6" s="209" t="s">
        <v>176</v>
      </c>
      <c r="L6" s="209" t="s">
        <v>177</v>
      </c>
      <c r="M6" s="209" t="s">
        <v>178</v>
      </c>
      <c r="N6" s="209" t="s">
        <v>179</v>
      </c>
      <c r="O6" s="209" t="s">
        <v>180</v>
      </c>
      <c r="P6" s="209" t="s">
        <v>181</v>
      </c>
      <c r="Q6" s="209" t="s">
        <v>182</v>
      </c>
      <c r="R6" s="209" t="s">
        <v>183</v>
      </c>
      <c r="S6" s="209" t="s">
        <v>184</v>
      </c>
      <c r="T6" s="209" t="s">
        <v>185</v>
      </c>
      <c r="U6" s="209" t="s">
        <v>186</v>
      </c>
      <c r="V6" s="209" t="s">
        <v>187</v>
      </c>
      <c r="W6" s="209" t="s">
        <v>188</v>
      </c>
      <c r="X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190</v>
      </c>
      <c r="B8" s="238" t="s">
        <v>163</v>
      </c>
      <c r="C8" s="261" t="s">
        <v>29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</v>
      </c>
      <c r="P8" s="236"/>
      <c r="Q8" s="236">
        <f>SUM(Q9:Q10)</f>
        <v>0</v>
      </c>
      <c r="R8" s="236"/>
      <c r="S8" s="236"/>
      <c r="T8" s="236"/>
      <c r="U8" s="236"/>
      <c r="V8" s="236">
        <f>SUM(V9:V10)</f>
        <v>0</v>
      </c>
      <c r="W8" s="236"/>
      <c r="X8" s="236"/>
      <c r="AG8" t="s">
        <v>191</v>
      </c>
    </row>
    <row r="9" spans="1:60" outlineLevel="1" x14ac:dyDescent="0.2">
      <c r="A9" s="253">
        <v>1</v>
      </c>
      <c r="B9" s="254" t="s">
        <v>192</v>
      </c>
      <c r="C9" s="262" t="s">
        <v>193</v>
      </c>
      <c r="D9" s="255" t="s">
        <v>194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195</v>
      </c>
      <c r="T9" s="230" t="s">
        <v>196</v>
      </c>
      <c r="U9" s="230">
        <v>0</v>
      </c>
      <c r="V9" s="230">
        <f>ROUND(E9*U9,2)</f>
        <v>0</v>
      </c>
      <c r="W9" s="230"/>
      <c r="X9" s="230" t="s">
        <v>197</v>
      </c>
      <c r="Y9" s="210"/>
      <c r="Z9" s="210"/>
      <c r="AA9" s="210"/>
      <c r="AB9" s="210"/>
      <c r="AC9" s="210"/>
      <c r="AD9" s="210"/>
      <c r="AE9" s="210"/>
      <c r="AF9" s="210"/>
      <c r="AG9" s="210" t="s">
        <v>198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199</v>
      </c>
      <c r="C10" s="262" t="s">
        <v>200</v>
      </c>
      <c r="D10" s="255" t="s">
        <v>194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15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201</v>
      </c>
      <c r="T10" s="230" t="s">
        <v>196</v>
      </c>
      <c r="U10" s="230">
        <v>0</v>
      </c>
      <c r="V10" s="230">
        <f>ROUND(E10*U10,2)</f>
        <v>0</v>
      </c>
      <c r="W10" s="230"/>
      <c r="X10" s="230" t="s">
        <v>197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7" t="s">
        <v>190</v>
      </c>
      <c r="B11" s="238" t="s">
        <v>47</v>
      </c>
      <c r="C11" s="261" t="s">
        <v>76</v>
      </c>
      <c r="D11" s="239"/>
      <c r="E11" s="240"/>
      <c r="F11" s="241"/>
      <c r="G11" s="242">
        <f>SUMIF(AG12:AG21,"&lt;&gt;NOR",G12:G21)</f>
        <v>0</v>
      </c>
      <c r="H11" s="236"/>
      <c r="I11" s="236">
        <f>SUM(I12:I21)</f>
        <v>0</v>
      </c>
      <c r="J11" s="236"/>
      <c r="K11" s="236">
        <f>SUM(K12:K21)</f>
        <v>0</v>
      </c>
      <c r="L11" s="236"/>
      <c r="M11" s="236">
        <f>SUM(M12:M21)</f>
        <v>0</v>
      </c>
      <c r="N11" s="236"/>
      <c r="O11" s="236">
        <f>SUM(O12:O21)</f>
        <v>0</v>
      </c>
      <c r="P11" s="236"/>
      <c r="Q11" s="236">
        <f>SUM(Q12:Q21)</f>
        <v>0</v>
      </c>
      <c r="R11" s="236"/>
      <c r="S11" s="236"/>
      <c r="T11" s="236"/>
      <c r="U11" s="236"/>
      <c r="V11" s="236">
        <f>SUM(V12:V21)</f>
        <v>39.61</v>
      </c>
      <c r="W11" s="236"/>
      <c r="X11" s="236"/>
      <c r="AG11" t="s">
        <v>191</v>
      </c>
    </row>
    <row r="12" spans="1:60" outlineLevel="1" x14ac:dyDescent="0.2">
      <c r="A12" s="253">
        <v>3</v>
      </c>
      <c r="B12" s="254" t="s">
        <v>203</v>
      </c>
      <c r="C12" s="262" t="s">
        <v>204</v>
      </c>
      <c r="D12" s="255" t="s">
        <v>205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15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201</v>
      </c>
      <c r="T12" s="230" t="s">
        <v>196</v>
      </c>
      <c r="U12" s="230">
        <v>0</v>
      </c>
      <c r="V12" s="230">
        <f>ROUND(E12*U12,2)</f>
        <v>0</v>
      </c>
      <c r="W12" s="230"/>
      <c r="X12" s="230" t="s">
        <v>206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4</v>
      </c>
      <c r="B13" s="248" t="s">
        <v>246</v>
      </c>
      <c r="C13" s="263" t="s">
        <v>247</v>
      </c>
      <c r="D13" s="249" t="s">
        <v>210</v>
      </c>
      <c r="E13" s="250">
        <v>15.9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15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195</v>
      </c>
      <c r="T13" s="230" t="s">
        <v>248</v>
      </c>
      <c r="U13" s="230">
        <v>9.7000000000000003E-2</v>
      </c>
      <c r="V13" s="230">
        <f>ROUND(E13*U13,2)</f>
        <v>1.54</v>
      </c>
      <c r="W13" s="230"/>
      <c r="X13" s="230" t="s">
        <v>211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1827</v>
      </c>
      <c r="D14" s="232"/>
      <c r="E14" s="233">
        <v>15.9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214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3">
        <v>5</v>
      </c>
      <c r="B15" s="254" t="s">
        <v>262</v>
      </c>
      <c r="C15" s="262" t="s">
        <v>263</v>
      </c>
      <c r="D15" s="255" t="s">
        <v>264</v>
      </c>
      <c r="E15" s="256">
        <v>79.5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15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195</v>
      </c>
      <c r="T15" s="230" t="s">
        <v>248</v>
      </c>
      <c r="U15" s="230">
        <v>1.7999999999999999E-2</v>
      </c>
      <c r="V15" s="230">
        <f>ROUND(E15*U15,2)</f>
        <v>1.43</v>
      </c>
      <c r="W15" s="230"/>
      <c r="X15" s="230" t="s">
        <v>211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6</v>
      </c>
      <c r="B16" s="254" t="s">
        <v>1684</v>
      </c>
      <c r="C16" s="262" t="s">
        <v>1685</v>
      </c>
      <c r="D16" s="255" t="s">
        <v>264</v>
      </c>
      <c r="E16" s="256">
        <v>79.5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15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195</v>
      </c>
      <c r="T16" s="230" t="s">
        <v>248</v>
      </c>
      <c r="U16" s="230">
        <v>0.17699999999999999</v>
      </c>
      <c r="V16" s="230">
        <f>ROUND(E16*U16,2)</f>
        <v>14.07</v>
      </c>
      <c r="W16" s="230"/>
      <c r="X16" s="230" t="s">
        <v>211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7</v>
      </c>
      <c r="B17" s="254" t="s">
        <v>1686</v>
      </c>
      <c r="C17" s="262" t="s">
        <v>1687</v>
      </c>
      <c r="D17" s="255" t="s">
        <v>264</v>
      </c>
      <c r="E17" s="256">
        <v>79.5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195</v>
      </c>
      <c r="T17" s="230" t="s">
        <v>248</v>
      </c>
      <c r="U17" s="230">
        <v>0.17100000000000001</v>
      </c>
      <c r="V17" s="230">
        <f>ROUND(E17*U17,2)</f>
        <v>13.59</v>
      </c>
      <c r="W17" s="230"/>
      <c r="X17" s="230" t="s">
        <v>211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7">
        <v>8</v>
      </c>
      <c r="B18" s="248" t="s">
        <v>1828</v>
      </c>
      <c r="C18" s="263" t="s">
        <v>1829</v>
      </c>
      <c r="D18" s="249" t="s">
        <v>210</v>
      </c>
      <c r="E18" s="250">
        <v>31.8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15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201</v>
      </c>
      <c r="T18" s="230" t="s">
        <v>196</v>
      </c>
      <c r="U18" s="230">
        <v>0</v>
      </c>
      <c r="V18" s="230">
        <f>ROUND(E18*U18,2)</f>
        <v>0</v>
      </c>
      <c r="W18" s="230"/>
      <c r="X18" s="230" t="s">
        <v>404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4" t="s">
        <v>1830</v>
      </c>
      <c r="D19" s="232"/>
      <c r="E19" s="233">
        <v>31.8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214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9</v>
      </c>
      <c r="B20" s="248" t="s">
        <v>1831</v>
      </c>
      <c r="C20" s="263" t="s">
        <v>1832</v>
      </c>
      <c r="D20" s="249" t="s">
        <v>264</v>
      </c>
      <c r="E20" s="250">
        <v>79.5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15</v>
      </c>
      <c r="M20" s="230">
        <f>G20*(1+L20/100)</f>
        <v>0</v>
      </c>
      <c r="N20" s="230">
        <v>3.0000000000000001E-5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195</v>
      </c>
      <c r="T20" s="230" t="s">
        <v>219</v>
      </c>
      <c r="U20" s="230">
        <v>0.113</v>
      </c>
      <c r="V20" s="230">
        <f>ROUND(E20*U20,2)</f>
        <v>8.98</v>
      </c>
      <c r="W20" s="230"/>
      <c r="X20" s="230" t="s">
        <v>404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4" t="s">
        <v>1833</v>
      </c>
      <c r="D21" s="232"/>
      <c r="E21" s="233">
        <v>79.5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214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7" t="s">
        <v>190</v>
      </c>
      <c r="B22" s="238" t="s">
        <v>80</v>
      </c>
      <c r="C22" s="261" t="s">
        <v>81</v>
      </c>
      <c r="D22" s="239"/>
      <c r="E22" s="240"/>
      <c r="F22" s="241"/>
      <c r="G22" s="242">
        <f>SUMIF(AG23:AG26,"&lt;&gt;NOR",G23:G26)</f>
        <v>0</v>
      </c>
      <c r="H22" s="236"/>
      <c r="I22" s="236">
        <f>SUM(I23:I26)</f>
        <v>0</v>
      </c>
      <c r="J22" s="236"/>
      <c r="K22" s="236">
        <f>SUM(K23:K26)</f>
        <v>0</v>
      </c>
      <c r="L22" s="236"/>
      <c r="M22" s="236">
        <f>SUM(M23:M26)</f>
        <v>0</v>
      </c>
      <c r="N22" s="236"/>
      <c r="O22" s="236">
        <f>SUM(O23:O26)</f>
        <v>116.28</v>
      </c>
      <c r="P22" s="236"/>
      <c r="Q22" s="236">
        <f>SUM(Q23:Q26)</f>
        <v>0</v>
      </c>
      <c r="R22" s="236"/>
      <c r="S22" s="236"/>
      <c r="T22" s="236"/>
      <c r="U22" s="236"/>
      <c r="V22" s="236">
        <f>SUM(V23:V26)</f>
        <v>108.84</v>
      </c>
      <c r="W22" s="236"/>
      <c r="X22" s="236"/>
      <c r="AG22" t="s">
        <v>191</v>
      </c>
    </row>
    <row r="23" spans="1:60" outlineLevel="1" x14ac:dyDescent="0.2">
      <c r="A23" s="247">
        <v>10</v>
      </c>
      <c r="B23" s="248" t="s">
        <v>1834</v>
      </c>
      <c r="C23" s="263" t="s">
        <v>1835</v>
      </c>
      <c r="D23" s="249" t="s">
        <v>264</v>
      </c>
      <c r="E23" s="250">
        <v>24.5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15</v>
      </c>
      <c r="M23" s="230">
        <f>G23*(1+L23/100)</f>
        <v>0</v>
      </c>
      <c r="N23" s="230">
        <v>0.85870000000000002</v>
      </c>
      <c r="O23" s="230">
        <f>ROUND(E23*N23,2)</f>
        <v>21.04</v>
      </c>
      <c r="P23" s="230">
        <v>0</v>
      </c>
      <c r="Q23" s="230">
        <f>ROUND(E23*P23,2)</f>
        <v>0</v>
      </c>
      <c r="R23" s="230"/>
      <c r="S23" s="230" t="s">
        <v>195</v>
      </c>
      <c r="T23" s="230" t="s">
        <v>196</v>
      </c>
      <c r="U23" s="230">
        <v>0.53203999999999996</v>
      </c>
      <c r="V23" s="230">
        <f>ROUND(E23*U23,2)</f>
        <v>13.03</v>
      </c>
      <c r="W23" s="230"/>
      <c r="X23" s="230" t="s">
        <v>404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4" t="s">
        <v>1836</v>
      </c>
      <c r="D24" s="232"/>
      <c r="E24" s="233">
        <v>24.5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214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7">
        <v>11</v>
      </c>
      <c r="B25" s="248" t="s">
        <v>1837</v>
      </c>
      <c r="C25" s="263" t="s">
        <v>1838</v>
      </c>
      <c r="D25" s="249" t="s">
        <v>264</v>
      </c>
      <c r="E25" s="250">
        <v>80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15</v>
      </c>
      <c r="M25" s="230">
        <f>G25*(1+L25/100)</f>
        <v>0</v>
      </c>
      <c r="N25" s="230">
        <v>1.19055</v>
      </c>
      <c r="O25" s="230">
        <f>ROUND(E25*N25,2)</f>
        <v>95.24</v>
      </c>
      <c r="P25" s="230">
        <v>0</v>
      </c>
      <c r="Q25" s="230">
        <f>ROUND(E25*P25,2)</f>
        <v>0</v>
      </c>
      <c r="R25" s="230"/>
      <c r="S25" s="230" t="s">
        <v>195</v>
      </c>
      <c r="T25" s="230" t="s">
        <v>219</v>
      </c>
      <c r="U25" s="230">
        <v>1.19767</v>
      </c>
      <c r="V25" s="230">
        <f>ROUND(E25*U25,2)</f>
        <v>95.81</v>
      </c>
      <c r="W25" s="230"/>
      <c r="X25" s="230" t="s">
        <v>404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4" t="s">
        <v>1839</v>
      </c>
      <c r="D26" s="232"/>
      <c r="E26" s="233">
        <v>80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177</v>
      </c>
    </row>
    <row r="28" spans="1:60" x14ac:dyDescent="0.2">
      <c r="A28" s="213"/>
      <c r="B28" s="214" t="s">
        <v>31</v>
      </c>
      <c r="C28" s="267"/>
      <c r="D28" s="215"/>
      <c r="E28" s="216"/>
      <c r="F28" s="216"/>
      <c r="G28" s="260">
        <f>G8+G11+G22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1244</v>
      </c>
    </row>
    <row r="29" spans="1:60" x14ac:dyDescent="0.2">
      <c r="A29" s="3"/>
      <c r="B29" s="4"/>
      <c r="C29" s="268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26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17" t="s">
        <v>1245</v>
      </c>
      <c r="B31" s="217"/>
      <c r="C31" s="26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18"/>
      <c r="B32" s="219"/>
      <c r="C32" s="270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1246</v>
      </c>
    </row>
    <row r="33" spans="1:33" x14ac:dyDescent="0.2">
      <c r="A33" s="221"/>
      <c r="B33" s="222"/>
      <c r="C33" s="27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21"/>
      <c r="B34" s="222"/>
      <c r="C34" s="271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21"/>
      <c r="B35" s="222"/>
      <c r="C35" s="271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24"/>
      <c r="B36" s="225"/>
      <c r="C36" s="272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3"/>
      <c r="B37" s="4"/>
      <c r="C37" s="26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C38" s="273"/>
      <c r="D38" s="10"/>
      <c r="AG38" t="s">
        <v>1247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1 1 Pol</vt:lpstr>
      <vt:lpstr>1 2 Pol</vt:lpstr>
      <vt:lpstr>1 3 Pol</vt:lpstr>
      <vt:lpstr>1 4 Pol</vt:lpstr>
      <vt:lpstr>3 1 Pol</vt:lpstr>
      <vt:lpstr>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'1 4 Pol'!Názvy_tisku</vt:lpstr>
      <vt:lpstr>'3 1 Pol'!Názvy_tisku</vt:lpstr>
      <vt:lpstr>'4 1 Pol'!Názvy_tisku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'1 4 Pol'!Oblast_tisku</vt:lpstr>
      <vt:lpstr>'3 1 Pol'!Oblast_tisku</vt:lpstr>
      <vt:lpstr>'4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Tibitanzl</dc:creator>
  <cp:lastModifiedBy>Tibitanzl</cp:lastModifiedBy>
  <cp:lastPrinted>2019-03-19T12:27:02Z</cp:lastPrinted>
  <dcterms:created xsi:type="dcterms:W3CDTF">2009-04-08T07:15:50Z</dcterms:created>
  <dcterms:modified xsi:type="dcterms:W3CDTF">2021-07-20T11:37:14Z</dcterms:modified>
</cp:coreProperties>
</file>