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6_Investiční a rozvojové projekty\! 02_ Realizace\Hustopeče_STC Radost (Boschek)\! 2023_Realizace\Změny Díla\Změnové rozpočty a změnové listy\"/>
    </mc:Choice>
  </mc:AlternateContent>
  <bookViews>
    <workbookView xWindow="0" yWindow="0" windowWidth="28800" windowHeight="1185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23-02-2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23-02-21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23-02-21 Pol'!$A$1:$Y$40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J53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E26" i="1"/>
  <c r="J52" i="1" l="1"/>
  <c r="J50" i="1"/>
  <c r="J51" i="1"/>
  <c r="J49" i="1"/>
  <c r="J54" i="1" s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Priprava01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<sst xmlns="http://schemas.openxmlformats.org/spreadsheetml/2006/main" count="291" uniqueCount="161">
  <si>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</si>
  <si>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</si>
  <si>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</si>
  <si>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</si>
  <si>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</si>
  <si>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</si>
  <si>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</si>
  <si>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</si>
  <si>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</si>
  <si>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</si>
  <si>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</si>
  <si>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</si>
  <si>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</si>
  <si>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</si>
  <si>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</si>
  <si>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</si>
  <si>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</si>
  <si>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</si>
  <si>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</si>
  <si>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</si>
  <si>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</si>
  <si>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</si>
  <si>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</si>
  <si>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</si>
  <si>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</si>
  <si>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</si>
  <si>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</si>
  <si>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</si>
  <si>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</si>
  <si>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</si>
  <si>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</si>
  <si>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</si>
  <si>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</si>
  <si>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</si>
  <si>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</si>
  <si>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</si>
  <si>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</si>
  <si>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</si>
  <si>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</si>
  <si>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</si>
  <si>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</si>
  <si>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</si>
  <si>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</si>
  <si>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23-02-21</t>
  </si>
  <si>
    <t>Bourací práce strop - vícepráce</t>
  </si>
  <si>
    <t>01</t>
  </si>
  <si>
    <t>Vícepráce a méněpráce</t>
  </si>
  <si>
    <t>Objekt:</t>
  </si>
  <si>
    <t>Rozpočet:</t>
  </si>
  <si>
    <t>Ing. Dana Smržová</t>
  </si>
  <si>
    <t>DS07341</t>
  </si>
  <si>
    <t>Rekonstrukce budovy č.p.445, Hustopeče u Brna - výroba</t>
  </si>
  <si>
    <t>Diakonie ČCE - středisko BETLÉM</t>
  </si>
  <si>
    <t>Císařova 394/27</t>
  </si>
  <si>
    <t>Klobouky u Brna</t>
  </si>
  <si>
    <t>69172</t>
  </si>
  <si>
    <t>18510949</t>
  </si>
  <si>
    <t>REKO a.s.</t>
  </si>
  <si>
    <t>třída Kpt. Jaroše 1845/26</t>
  </si>
  <si>
    <t>Brno-Černá Pole</t>
  </si>
  <si>
    <t>60200</t>
  </si>
  <si>
    <t>13690299</t>
  </si>
  <si>
    <t>CZ13690299</t>
  </si>
  <si>
    <t>24.2.2023</t>
  </si>
  <si>
    <t>Stavba</t>
  </si>
  <si>
    <t>Celkem za stavbu</t>
  </si>
  <si>
    <t>CZK</t>
  </si>
  <si>
    <t>Rekapitulace dílů</t>
  </si>
  <si>
    <t>Typ dílu</t>
  </si>
  <si>
    <t>96</t>
  </si>
  <si>
    <t>Bourání konstrukcí</t>
  </si>
  <si>
    <t>713</t>
  </si>
  <si>
    <t>Izolace tepelné</t>
  </si>
  <si>
    <t>762</t>
  </si>
  <si>
    <t>Konstrukce tesařské</t>
  </si>
  <si>
    <t>766</t>
  </si>
  <si>
    <t>Konstrukce truhlářské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</si>
  <si>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</si>
  <si>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</si>
  <si>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</si>
  <si>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</si>
  <si>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</si>
  <si>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</si>
  <si>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</si>
  <si>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</si>
  <si>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</si>
  <si>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</si>
  <si>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</si>
  <si>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</si>
  <si>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</si>
  <si>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</si>
  <si>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</si>
  <si>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</si>
  <si>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</si>
  <si>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</si>
  <si>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</si>
  <si>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</si>
  <si>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</si>
  <si>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</si>
  <si>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</si>
  <si>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</si>
  <si>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</si>
  <si>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</si>
  <si>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</si>
  <si>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</si>
  <si>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</si>
  <si>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</si>
  <si>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</si>
  <si>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</si>
  <si>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</si>
  <si>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978011191R00</t>
  </si>
  <si>
    <t>Otlučení omítek vnitřních vápenných stropů do 100% omítka tl. 30 mm na rabic. pletivu</t>
  </si>
  <si>
    <t>m2</t>
  </si>
  <si>
    <t>RTS 23/ I</t>
  </si>
  <si>
    <t>Práce</t>
  </si>
  <si>
    <t>Běžná</t>
  </si>
  <si>
    <t>POL1_</t>
  </si>
  <si>
    <t>otlučení z heraklitu : 4,96*(3,6*5+3,5*2+2,35+2,96)+1,95*2,85+1,95*1,55</t>
  </si>
  <si>
    <t>VV</t>
  </si>
  <si>
    <t>16,5+16,1+16,3+13,6</t>
  </si>
  <si>
    <t>4,96*(3,6+11,0+3,65+3,75+2,2+4,6+3,96)</t>
  </si>
  <si>
    <t>1,45*41,55</t>
  </si>
  <si>
    <t>713101121R00</t>
  </si>
  <si>
    <t>Odstranění tepelné izolace stropů a podhledů, volně uložené, z desek minerálních, tl. do 100 mm</t>
  </si>
  <si>
    <t>podhled skel. vata 3x tl. 60 mm : 11,57*41,11*3</t>
  </si>
  <si>
    <t>762841821R00</t>
  </si>
  <si>
    <t>Demontáž podbití stropů z desek heraklitových tl. 35 mm</t>
  </si>
  <si>
    <t>podhled : 11,57*41,11</t>
  </si>
  <si>
    <t>766421822R00</t>
  </si>
  <si>
    <t>Demontáž podkladových roštů obložení podhledů - dř. prkna tl. 24 mm á 700 mm</t>
  </si>
  <si>
    <t>979081121R00</t>
  </si>
  <si>
    <t>Příplatek k odvozu za každý další 1 km</t>
  </si>
  <si>
    <t>t</t>
  </si>
  <si>
    <t>Indiv</t>
  </si>
  <si>
    <t>Nedokončená</t>
  </si>
  <si>
    <t>omítky x3 - SOD : 24,87266*3</t>
  </si>
  <si>
    <t>skelná vata x23 - Žabčice : 3,56732*23</t>
  </si>
  <si>
    <t>heraklit x23 - Žabčice : 7,61028*23</t>
  </si>
  <si>
    <t>dřevo Brno : 3,80514*34</t>
  </si>
  <si>
    <t>979990146R00</t>
  </si>
  <si>
    <t>Poplatek za uložení lehkých izolačních materiálů -  skelná vata (Žabčice) vč. recyklačního poplatku</t>
  </si>
  <si>
    <t>skelná vata tl. 3x60 mm : 3,56732</t>
  </si>
  <si>
    <t>979990161R00</t>
  </si>
  <si>
    <t>Poplatek za uložení - dřevo, skupina odpadu 170201</t>
  </si>
  <si>
    <t>979999997R00</t>
  </si>
  <si>
    <t>Poplatek za skládku za recyklaci, směsi suti betonu, cihel, tašek a keramiky, kusovost do 1600 cm2, skupina 17 01 07 z Katalogu odpadů</t>
  </si>
  <si>
    <t>POL1_9</t>
  </si>
  <si>
    <t>omítka : 24,87266</t>
  </si>
  <si>
    <t>979990107R01</t>
  </si>
  <si>
    <t>Poplatek za uložení suti - směs betonu, cihel, dřeva, skupina odpadu 170904 (heraklit - Žabčice)</t>
  </si>
  <si>
    <t>Vlastní</t>
  </si>
  <si>
    <t>heraklit : 7,61028</t>
  </si>
  <si>
    <t>979081111R00</t>
  </si>
  <si>
    <t>Odvoz suti a vybour. hmot na skládku do 1 km</t>
  </si>
  <si>
    <t>Přesun suti</t>
  </si>
  <si>
    <t>POL8_</t>
  </si>
  <si>
    <t>979087312R00</t>
  </si>
  <si>
    <t>Vodorovné přemístění vyb. hmot nošením do 10 m</t>
  </si>
  <si>
    <t>979087391R00</t>
  </si>
  <si>
    <t>Příplatek za nošení suti každých dalších 10 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</si>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</sst>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5" borderId="15" xfId="0" applyNumberFormat="1" applyFont="1" applyFill="1" applyBorder="1" applyAlignment="1">
      <alignment vertical="center"/>
    </xf>
    <xf numFmtId="4" fontId="11" fillId="5" borderId="12" xfId="0" applyNumberFormat="1" applyFont="1" applyFill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RTS-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3" t="s">
        <v>41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4" zoomScaleNormal="100" zoomScaleSheetLayoutView="75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2"/>
      <c r="B2" s="78" t="s">
        <v>24</v>
      </c>
      <c r="C2" s="79"/>
      <c r="D2" s="80" t="s">
        <v>50</v>
      </c>
      <c r="E2" s="227" t="s">
        <v>51</v>
      </c>
      <c r="F2" s="228"/>
      <c r="G2" s="228"/>
      <c r="H2" s="228"/>
      <c r="I2" s="228"/>
      <c r="J2" s="229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6">
        <v>8645</v>
      </c>
      <c r="B4" s="83" t="s">
        <v>48</v>
      </c>
      <c r="C4" s="84"/>
      <c r="D4" s="85" t="s">
        <v>43</v>
      </c>
      <c r="E4" s="210" t="s">
        <v>44</v>
      </c>
      <c r="F4" s="211"/>
      <c r="G4" s="211"/>
      <c r="H4" s="211"/>
      <c r="I4" s="211"/>
      <c r="J4" s="212"/>
    </row>
    <row r="5" spans="1:15" ht="24" customHeight="1" x14ac:dyDescent="0.2">
      <c r="A5" s="2"/>
      <c r="B5" s="31" t="s">
        <v>23</v>
      </c>
      <c r="D5" s="215" t="s">
        <v>52</v>
      </c>
      <c r="E5" s="216"/>
      <c r="F5" s="216"/>
      <c r="G5" s="216"/>
      <c r="H5" s="18" t="s">
        <v>42</v>
      </c>
      <c r="I5" s="86" t="s">
        <v>56</v>
      </c>
      <c r="J5" s="8"/>
    </row>
    <row r="6" spans="1:15" ht="15.75" customHeight="1" x14ac:dyDescent="0.2">
      <c r="A6" s="2"/>
      <c r="B6" s="28"/>
      <c r="C6" s="55"/>
      <c r="D6" s="217" t="s">
        <v>53</v>
      </c>
      <c r="E6" s="218"/>
      <c r="F6" s="218"/>
      <c r="G6" s="218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55</v>
      </c>
      <c r="E7" s="219" t="s">
        <v>54</v>
      </c>
      <c r="F7" s="220"/>
      <c r="G7" s="22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4" t="s">
        <v>57</v>
      </c>
      <c r="E11" s="234"/>
      <c r="F11" s="234"/>
      <c r="G11" s="234"/>
      <c r="H11" s="18" t="s">
        <v>42</v>
      </c>
      <c r="I11" s="86" t="s">
        <v>61</v>
      </c>
      <c r="J11" s="8"/>
    </row>
    <row r="12" spans="1:15" ht="15.75" customHeight="1" x14ac:dyDescent="0.2">
      <c r="A12" s="2"/>
      <c r="B12" s="28"/>
      <c r="C12" s="55"/>
      <c r="D12" s="209" t="s">
        <v>58</v>
      </c>
      <c r="E12" s="209"/>
      <c r="F12" s="209"/>
      <c r="G12" s="209"/>
      <c r="H12" s="18" t="s">
        <v>36</v>
      </c>
      <c r="I12" s="86" t="s">
        <v>62</v>
      </c>
      <c r="J12" s="8"/>
    </row>
    <row r="13" spans="1:15" ht="15.75" customHeight="1" x14ac:dyDescent="0.2">
      <c r="A13" s="2"/>
      <c r="B13" s="29"/>
      <c r="C13" s="56"/>
      <c r="D13" s="77" t="s">
        <v>60</v>
      </c>
      <c r="E13" s="213" t="s">
        <v>59</v>
      </c>
      <c r="F13" s="214"/>
      <c r="G13" s="21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96"/>
      <c r="F16" s="197"/>
      <c r="G16" s="196"/>
      <c r="H16" s="197"/>
      <c r="I16" s="196">
        <v>148309.57</v>
      </c>
      <c r="J16" s="198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96"/>
      <c r="F17" s="197"/>
      <c r="G17" s="196"/>
      <c r="H17" s="197"/>
      <c r="I17" s="196">
        <v>86281.58</v>
      </c>
      <c r="J17" s="198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96"/>
      <c r="F18" s="197"/>
      <c r="G18" s="196"/>
      <c r="H18" s="197"/>
      <c r="I18" s="196">
        <v>0</v>
      </c>
      <c r="J18" s="198"/>
    </row>
    <row r="19" spans="1:10" ht="23.25" customHeight="1" x14ac:dyDescent="0.2">
      <c r="A19" s="139" t="s">
        <v>80</v>
      </c>
      <c r="B19" s="38" t="s">
        <v>29</v>
      </c>
      <c r="C19" s="62"/>
      <c r="D19" s="63"/>
      <c r="E19" s="196"/>
      <c r="F19" s="197"/>
      <c r="G19" s="196"/>
      <c r="H19" s="197"/>
      <c r="I19" s="196">
        <v>0</v>
      </c>
      <c r="J19" s="198"/>
    </row>
    <row r="20" spans="1:10" ht="23.25" customHeight="1" x14ac:dyDescent="0.2">
      <c r="A20" s="139" t="s">
        <v>81</v>
      </c>
      <c r="B20" s="38" t="s">
        <v>30</v>
      </c>
      <c r="C20" s="62"/>
      <c r="D20" s="63"/>
      <c r="E20" s="196"/>
      <c r="F20" s="197"/>
      <c r="G20" s="196"/>
      <c r="H20" s="197"/>
      <c r="I20" s="196">
        <v>0</v>
      </c>
      <c r="J20" s="198"/>
    </row>
    <row r="21" spans="1:10" ht="23.25" customHeight="1" x14ac:dyDescent="0.2">
      <c r="A21" s="2"/>
      <c r="B21" s="48" t="s">
        <v>31</v>
      </c>
      <c r="C21" s="64"/>
      <c r="D21" s="65"/>
      <c r="E21" s="199"/>
      <c r="F21" s="237"/>
      <c r="G21" s="199"/>
      <c r="H21" s="237"/>
      <c r="I21" s="199">
        <f>SUM(I16:J20)</f>
        <v>234591.15000000002</v>
      </c>
      <c r="J21" s="20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94">
        <v>0</v>
      </c>
      <c r="H23" s="195"/>
      <c r="I23" s="195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2">
        <v>0</v>
      </c>
      <c r="H24" s="193"/>
      <c r="I24" s="193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02">
        <v>234591.15</v>
      </c>
      <c r="H25" s="203"/>
      <c r="I25" s="203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4">
        <v>49264.14</v>
      </c>
      <c r="H26" s="225"/>
      <c r="I26" s="225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26">
        <v>0</v>
      </c>
      <c r="H27" s="226"/>
      <c r="I27" s="226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1">
        <v>234591.15</v>
      </c>
      <c r="H28" s="204"/>
      <c r="I28" s="204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201">
        <v>283855.28999999998</v>
      </c>
      <c r="H29" s="201"/>
      <c r="I29" s="201"/>
      <c r="J29" s="119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63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5"/>
      <c r="E34" s="206"/>
      <c r="G34" s="207"/>
      <c r="H34" s="208"/>
      <c r="I34" s="208"/>
      <c r="J34" s="25"/>
    </row>
    <row r="35" spans="1:10" ht="12.75" customHeight="1" x14ac:dyDescent="0.2">
      <c r="A35" s="2"/>
      <c r="B35" s="2"/>
      <c r="D35" s="191" t="s">
        <v>2</v>
      </c>
      <c r="E35" s="19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64</v>
      </c>
      <c r="C39" s="186"/>
      <c r="D39" s="186"/>
      <c r="E39" s="186"/>
      <c r="F39" s="99">
        <v>0</v>
      </c>
      <c r="G39" s="100">
        <v>234591.15</v>
      </c>
      <c r="H39" s="101">
        <v>49264.14</v>
      </c>
      <c r="I39" s="101">
        <v>283855.28999999998</v>
      </c>
      <c r="J39" s="102">
        <f>IF(CenaCelkemVypocet=0,"",I39/CenaCelkemVypocet*100)</f>
        <v>100</v>
      </c>
    </row>
    <row r="40" spans="1:10" ht="25.5" hidden="1" customHeight="1" x14ac:dyDescent="0.2">
      <c r="A40" s="88">
        <v>2</v>
      </c>
      <c r="B40" s="103" t="s">
        <v>45</v>
      </c>
      <c r="C40" s="187" t="s">
        <v>46</v>
      </c>
      <c r="D40" s="187"/>
      <c r="E40" s="187"/>
      <c r="F40" s="104">
        <v>0</v>
      </c>
      <c r="G40" s="105">
        <v>234591.15</v>
      </c>
      <c r="H40" s="105">
        <v>49264.14</v>
      </c>
      <c r="I40" s="105">
        <v>283855.28999999998</v>
      </c>
      <c r="J40" s="106">
        <f>IF(CenaCelkemVypocet=0,"",I40/CenaCelkemVypocet*100)</f>
        <v>100</v>
      </c>
    </row>
    <row r="41" spans="1:10" ht="25.5" hidden="1" customHeight="1" x14ac:dyDescent="0.2">
      <c r="A41" s="88">
        <v>3</v>
      </c>
      <c r="B41" s="107" t="s">
        <v>43</v>
      </c>
      <c r="C41" s="186" t="s">
        <v>44</v>
      </c>
      <c r="D41" s="186"/>
      <c r="E41" s="186"/>
      <c r="F41" s="108">
        <v>0</v>
      </c>
      <c r="G41" s="101">
        <v>234591.15</v>
      </c>
      <c r="H41" s="101">
        <v>49264.14</v>
      </c>
      <c r="I41" s="101">
        <v>283855.28999999998</v>
      </c>
      <c r="J41" s="102">
        <f>IF(CenaCelkemVypocet=0,"",I41/CenaCelkemVypocet*100)</f>
        <v>100</v>
      </c>
    </row>
    <row r="42" spans="1:10" ht="25.5" hidden="1" customHeight="1" x14ac:dyDescent="0.2">
      <c r="A42" s="88"/>
      <c r="B42" s="188" t="s">
        <v>65</v>
      </c>
      <c r="C42" s="189"/>
      <c r="D42" s="189"/>
      <c r="E42" s="190"/>
      <c r="F42" s="109">
        <f>SUMIF(A39:A41,"=1",F39:F41)</f>
        <v>0</v>
      </c>
      <c r="G42" s="110">
        <f>SUMIF(A39:A41,"=1",G39:G41)</f>
        <v>234591.15</v>
      </c>
      <c r="H42" s="110">
        <f>SUMIF(A39:A41,"=1",H39:H41)</f>
        <v>49264.14</v>
      </c>
      <c r="I42" s="110">
        <f>SUMIF(A39:A41,"=1",I39:I41)</f>
        <v>283855.28999999998</v>
      </c>
      <c r="J42" s="111">
        <f>SUMIF(A39:A41,"=1",J39:J41)</f>
        <v>100</v>
      </c>
    </row>
    <row r="46" spans="1:10" ht="15.75" x14ac:dyDescent="0.25">
      <c r="B46" s="120" t="s">
        <v>67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68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69</v>
      </c>
      <c r="C49" s="184" t="s">
        <v>70</v>
      </c>
      <c r="D49" s="185"/>
      <c r="E49" s="185"/>
      <c r="F49" s="137" t="s">
        <v>26</v>
      </c>
      <c r="G49" s="129"/>
      <c r="H49" s="129"/>
      <c r="I49" s="129">
        <v>57518.03</v>
      </c>
      <c r="J49" s="134">
        <f>IF(I54=0,"",I49/I54*100)</f>
        <v>24.518414270956089</v>
      </c>
    </row>
    <row r="50" spans="1:10" ht="36.75" customHeight="1" x14ac:dyDescent="0.2">
      <c r="A50" s="123"/>
      <c r="B50" s="128" t="s">
        <v>71</v>
      </c>
      <c r="C50" s="184" t="s">
        <v>72</v>
      </c>
      <c r="D50" s="185"/>
      <c r="E50" s="185"/>
      <c r="F50" s="137" t="s">
        <v>27</v>
      </c>
      <c r="G50" s="129"/>
      <c r="H50" s="129"/>
      <c r="I50" s="129">
        <v>30678.95</v>
      </c>
      <c r="J50" s="134">
        <f>IF(I54=0,"",I50/I54*100)</f>
        <v>13.077624624799361</v>
      </c>
    </row>
    <row r="51" spans="1:10" ht="36.75" customHeight="1" x14ac:dyDescent="0.2">
      <c r="A51" s="123"/>
      <c r="B51" s="128" t="s">
        <v>73</v>
      </c>
      <c r="C51" s="184" t="s">
        <v>74</v>
      </c>
      <c r="D51" s="185"/>
      <c r="E51" s="185"/>
      <c r="F51" s="137" t="s">
        <v>27</v>
      </c>
      <c r="G51" s="129"/>
      <c r="H51" s="129"/>
      <c r="I51" s="129">
        <v>38479.49</v>
      </c>
      <c r="J51" s="134">
        <f>IF(I54=0,"",I51/I54*100)</f>
        <v>16.402788425735583</v>
      </c>
    </row>
    <row r="52" spans="1:10" ht="36.75" customHeight="1" x14ac:dyDescent="0.2">
      <c r="A52" s="123"/>
      <c r="B52" s="128" t="s">
        <v>75</v>
      </c>
      <c r="C52" s="184" t="s">
        <v>76</v>
      </c>
      <c r="D52" s="185"/>
      <c r="E52" s="185"/>
      <c r="F52" s="137" t="s">
        <v>27</v>
      </c>
      <c r="G52" s="129"/>
      <c r="H52" s="129"/>
      <c r="I52" s="129">
        <v>17123.14</v>
      </c>
      <c r="J52" s="134">
        <f>IF(I54=0,"",I52/I54*100)</f>
        <v>7.2991415064038012</v>
      </c>
    </row>
    <row r="53" spans="1:10" ht="36.75" customHeight="1" x14ac:dyDescent="0.2">
      <c r="A53" s="123"/>
      <c r="B53" s="128" t="s">
        <v>77</v>
      </c>
      <c r="C53" s="184" t="s">
        <v>78</v>
      </c>
      <c r="D53" s="185"/>
      <c r="E53" s="185"/>
      <c r="F53" s="137" t="s">
        <v>79</v>
      </c>
      <c r="G53" s="129"/>
      <c r="H53" s="129"/>
      <c r="I53" s="129">
        <v>90791.54</v>
      </c>
      <c r="J53" s="134">
        <f>IF(I54=0,"",I53/I54*100)</f>
        <v>38.702031172105173</v>
      </c>
    </row>
    <row r="54" spans="1:10" ht="25.5" customHeight="1" x14ac:dyDescent="0.2">
      <c r="A54" s="124"/>
      <c r="B54" s="130" t="s">
        <v>1</v>
      </c>
      <c r="C54" s="131"/>
      <c r="D54" s="132"/>
      <c r="E54" s="132"/>
      <c r="F54" s="138"/>
      <c r="G54" s="133"/>
      <c r="H54" s="133"/>
      <c r="I54" s="133">
        <f>SUM(I49:I53)</f>
        <v>234591.14999999997</v>
      </c>
      <c r="J54" s="135">
        <f>SUM(J49:J53)</f>
        <v>100</v>
      </c>
    </row>
    <row r="55" spans="1:10" x14ac:dyDescent="0.2">
      <c r="F55" s="87"/>
      <c r="G55" s="87"/>
      <c r="H55" s="87"/>
      <c r="I55" s="87"/>
      <c r="J55" s="136"/>
    </row>
    <row r="56" spans="1:10" x14ac:dyDescent="0.2">
      <c r="F56" s="87"/>
      <c r="G56" s="87"/>
      <c r="H56" s="87"/>
      <c r="I56" s="87"/>
      <c r="J56" s="136"/>
    </row>
    <row r="57" spans="1:10" x14ac:dyDescent="0.2">
      <c r="F57" s="87"/>
      <c r="G57" s="87"/>
      <c r="H57" s="87"/>
      <c r="I57" s="87"/>
      <c r="J57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8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9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10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82</v>
      </c>
    </row>
    <row r="2" spans="1:60" ht="24.95" customHeight="1" x14ac:dyDescent="0.2">
      <c r="A2" s="140" t="s">
        <v>8</v>
      </c>
      <c r="B2" s="49" t="s">
        <v>50</v>
      </c>
      <c r="C2" s="243" t="s">
        <v>51</v>
      </c>
      <c r="D2" s="244"/>
      <c r="E2" s="244"/>
      <c r="F2" s="244"/>
      <c r="G2" s="245"/>
      <c r="AG2" t="s">
        <v>83</v>
      </c>
    </row>
    <row r="3" spans="1:60" ht="24.95" customHeight="1" x14ac:dyDescent="0.2">
      <c r="A3" s="140" t="s">
        <v>9</v>
      </c>
      <c r="B3" s="49" t="s">
        <v>45</v>
      </c>
      <c r="C3" s="243" t="s">
        <v>46</v>
      </c>
      <c r="D3" s="244"/>
      <c r="E3" s="244"/>
      <c r="F3" s="244"/>
      <c r="G3" s="245"/>
      <c r="AC3" s="121" t="s">
        <v>83</v>
      </c>
      <c r="AG3" t="s">
        <v>84</v>
      </c>
    </row>
    <row r="4" spans="1:60" ht="24.95" customHeight="1" x14ac:dyDescent="0.2">
      <c r="A4" s="141" t="s">
        <v>10</v>
      </c>
      <c r="B4" s="142" t="s">
        <v>43</v>
      </c>
      <c r="C4" s="246" t="s">
        <v>44</v>
      </c>
      <c r="D4" s="247"/>
      <c r="E4" s="247"/>
      <c r="F4" s="247"/>
      <c r="G4" s="248"/>
      <c r="AG4" t="s">
        <v>85</v>
      </c>
    </row>
    <row r="5" spans="1:60" x14ac:dyDescent="0.2">
      <c r="D5" s="10"/>
    </row>
    <row r="6" spans="1:60" ht="38.25" x14ac:dyDescent="0.2">
      <c r="A6" s="144" t="s">
        <v>86</v>
      </c>
      <c r="B6" s="146" t="s">
        <v>87</v>
      </c>
      <c r="C6" s="146" t="s">
        <v>88</v>
      </c>
      <c r="D6" s="145" t="s">
        <v>89</v>
      </c>
      <c r="E6" s="144" t="s">
        <v>90</v>
      </c>
      <c r="F6" s="143" t="s">
        <v>91</v>
      </c>
      <c r="G6" s="144" t="s">
        <v>31</v>
      </c>
      <c r="H6" s="147" t="s">
        <v>32</v>
      </c>
      <c r="I6" s="147" t="s">
        <v>92</v>
      </c>
      <c r="J6" s="147" t="s">
        <v>33</v>
      </c>
      <c r="K6" s="147" t="s">
        <v>93</v>
      </c>
      <c r="L6" s="147" t="s">
        <v>94</v>
      </c>
      <c r="M6" s="147" t="s">
        <v>95</v>
      </c>
      <c r="N6" s="147" t="s">
        <v>96</v>
      </c>
      <c r="O6" s="147" t="s">
        <v>97</v>
      </c>
      <c r="P6" s="147" t="s">
        <v>98</v>
      </c>
      <c r="Q6" s="147" t="s">
        <v>99</v>
      </c>
      <c r="R6" s="147" t="s">
        <v>100</v>
      </c>
      <c r="S6" s="147" t="s">
        <v>101</v>
      </c>
      <c r="T6" s="147" t="s">
        <v>102</v>
      </c>
      <c r="U6" s="147" t="s">
        <v>103</v>
      </c>
      <c r="V6" s="147" t="s">
        <v>104</v>
      </c>
      <c r="W6" s="147" t="s">
        <v>105</v>
      </c>
      <c r="X6" s="147" t="s">
        <v>106</v>
      </c>
      <c r="Y6" s="147" t="s">
        <v>107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59" t="s">
        <v>108</v>
      </c>
      <c r="B8" s="160" t="s">
        <v>69</v>
      </c>
      <c r="C8" s="177" t="s">
        <v>70</v>
      </c>
      <c r="D8" s="161"/>
      <c r="E8" s="162"/>
      <c r="F8" s="163"/>
      <c r="G8" s="164">
        <v>57518.03</v>
      </c>
      <c r="H8" s="158"/>
      <c r="I8" s="158">
        <v>0</v>
      </c>
      <c r="J8" s="158"/>
      <c r="K8" s="158">
        <v>57518.03</v>
      </c>
      <c r="L8" s="158"/>
      <c r="M8" s="158"/>
      <c r="N8" s="157"/>
      <c r="O8" s="157"/>
      <c r="P8" s="157"/>
      <c r="Q8" s="157"/>
      <c r="R8" s="158"/>
      <c r="S8" s="158"/>
      <c r="T8" s="158"/>
      <c r="U8" s="158"/>
      <c r="V8" s="158"/>
      <c r="W8" s="158"/>
      <c r="X8" s="158"/>
      <c r="Y8" s="158"/>
      <c r="AG8" t="s">
        <v>109</v>
      </c>
    </row>
    <row r="9" spans="1:60" ht="22.5" x14ac:dyDescent="0.2">
      <c r="A9" s="165">
        <v>1</v>
      </c>
      <c r="B9" s="166" t="s">
        <v>110</v>
      </c>
      <c r="C9" s="178" t="s">
        <v>111</v>
      </c>
      <c r="D9" s="167" t="s">
        <v>112</v>
      </c>
      <c r="E9" s="168">
        <v>444.15469999999999</v>
      </c>
      <c r="F9" s="169">
        <v>129.5</v>
      </c>
      <c r="G9" s="170">
        <v>57518.03</v>
      </c>
      <c r="H9" s="154">
        <v>0</v>
      </c>
      <c r="I9" s="154">
        <v>0</v>
      </c>
      <c r="J9" s="154">
        <v>129.5</v>
      </c>
      <c r="K9" s="154">
        <v>57518.033649999998</v>
      </c>
      <c r="L9" s="154">
        <v>21</v>
      </c>
      <c r="M9" s="154">
        <v>69596.816300000006</v>
      </c>
      <c r="N9" s="153">
        <v>0</v>
      </c>
      <c r="O9" s="153">
        <v>0</v>
      </c>
      <c r="P9" s="153">
        <v>5.6000000000000001E-2</v>
      </c>
      <c r="Q9" s="153">
        <v>24.872663200000002</v>
      </c>
      <c r="R9" s="154"/>
      <c r="S9" s="154" t="s">
        <v>113</v>
      </c>
      <c r="T9" s="154" t="s">
        <v>113</v>
      </c>
      <c r="U9" s="154">
        <v>0.33</v>
      </c>
      <c r="V9" s="154">
        <v>146.57105100000001</v>
      </c>
      <c r="W9" s="154"/>
      <c r="X9" s="154" t="s">
        <v>114</v>
      </c>
      <c r="Y9" s="154" t="s">
        <v>115</v>
      </c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51"/>
      <c r="B10" s="152"/>
      <c r="C10" s="179" t="s">
        <v>117</v>
      </c>
      <c r="D10" s="155"/>
      <c r="E10" s="156">
        <v>158.91759999999999</v>
      </c>
      <c r="F10" s="154"/>
      <c r="G10" s="154"/>
      <c r="H10" s="154"/>
      <c r="I10" s="154"/>
      <c r="J10" s="154"/>
      <c r="K10" s="154"/>
      <c r="L10" s="154"/>
      <c r="M10" s="154"/>
      <c r="N10" s="153"/>
      <c r="O10" s="153"/>
      <c r="P10" s="153"/>
      <c r="Q10" s="153"/>
      <c r="R10" s="154"/>
      <c r="S10" s="154"/>
      <c r="T10" s="154"/>
      <c r="U10" s="154"/>
      <c r="V10" s="154"/>
      <c r="W10" s="154"/>
      <c r="X10" s="154"/>
      <c r="Y10" s="154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2" x14ac:dyDescent="0.2">
      <c r="A11" s="151"/>
      <c r="B11" s="152"/>
      <c r="C11" s="179" t="s">
        <v>119</v>
      </c>
      <c r="D11" s="155"/>
      <c r="E11" s="156">
        <v>62.5</v>
      </c>
      <c r="F11" s="154"/>
      <c r="G11" s="154"/>
      <c r="H11" s="154"/>
      <c r="I11" s="154"/>
      <c r="J11" s="154"/>
      <c r="K11" s="154"/>
      <c r="L11" s="154"/>
      <c r="M11" s="154"/>
      <c r="N11" s="153"/>
      <c r="O11" s="153"/>
      <c r="P11" s="153"/>
      <c r="Q11" s="153"/>
      <c r="R11" s="154"/>
      <c r="S11" s="154"/>
      <c r="T11" s="154"/>
      <c r="U11" s="154"/>
      <c r="V11" s="154"/>
      <c r="W11" s="154"/>
      <c r="X11" s="154"/>
      <c r="Y11" s="154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1"/>
      <c r="B12" s="152"/>
      <c r="C12" s="179" t="s">
        <v>120</v>
      </c>
      <c r="D12" s="155"/>
      <c r="E12" s="156">
        <v>162.4896</v>
      </c>
      <c r="F12" s="154"/>
      <c r="G12" s="154"/>
      <c r="H12" s="154"/>
      <c r="I12" s="154"/>
      <c r="J12" s="154"/>
      <c r="K12" s="154"/>
      <c r="L12" s="154"/>
      <c r="M12" s="154"/>
      <c r="N12" s="153"/>
      <c r="O12" s="153"/>
      <c r="P12" s="153"/>
      <c r="Q12" s="153"/>
      <c r="R12" s="154"/>
      <c r="S12" s="154"/>
      <c r="T12" s="154"/>
      <c r="U12" s="154"/>
      <c r="V12" s="154"/>
      <c r="W12" s="154"/>
      <c r="X12" s="154"/>
      <c r="Y12" s="154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2" x14ac:dyDescent="0.2">
      <c r="A13" s="151"/>
      <c r="B13" s="152"/>
      <c r="C13" s="179" t="s">
        <v>121</v>
      </c>
      <c r="D13" s="155"/>
      <c r="E13" s="156">
        <v>60.247500000000002</v>
      </c>
      <c r="F13" s="154"/>
      <c r="G13" s="154"/>
      <c r="H13" s="154"/>
      <c r="I13" s="154"/>
      <c r="J13" s="154"/>
      <c r="K13" s="154"/>
      <c r="L13" s="154"/>
      <c r="M13" s="154"/>
      <c r="N13" s="153"/>
      <c r="O13" s="153"/>
      <c r="P13" s="153"/>
      <c r="Q13" s="153"/>
      <c r="R13" s="154"/>
      <c r="S13" s="154"/>
      <c r="T13" s="154"/>
      <c r="U13" s="154"/>
      <c r="V13" s="154"/>
      <c r="W13" s="154"/>
      <c r="X13" s="154"/>
      <c r="Y13" s="154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">
      <c r="A14" s="159" t="s">
        <v>108</v>
      </c>
      <c r="B14" s="160" t="s">
        <v>71</v>
      </c>
      <c r="C14" s="177" t="s">
        <v>72</v>
      </c>
      <c r="D14" s="161"/>
      <c r="E14" s="162"/>
      <c r="F14" s="163"/>
      <c r="G14" s="164">
        <v>30678.95</v>
      </c>
      <c r="H14" s="158"/>
      <c r="I14" s="158">
        <v>0</v>
      </c>
      <c r="J14" s="158"/>
      <c r="K14" s="158">
        <v>30678.95</v>
      </c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AG14" t="s">
        <v>109</v>
      </c>
    </row>
    <row r="15" spans="1:60" ht="22.5" x14ac:dyDescent="0.2">
      <c r="A15" s="165">
        <v>2</v>
      </c>
      <c r="B15" s="166" t="s">
        <v>122</v>
      </c>
      <c r="C15" s="178" t="s">
        <v>123</v>
      </c>
      <c r="D15" s="167" t="s">
        <v>112</v>
      </c>
      <c r="E15" s="168">
        <v>1426.9281000000001</v>
      </c>
      <c r="F15" s="169">
        <v>21.5</v>
      </c>
      <c r="G15" s="170">
        <v>30678.95</v>
      </c>
      <c r="H15" s="154">
        <v>0</v>
      </c>
      <c r="I15" s="154">
        <v>0</v>
      </c>
      <c r="J15" s="154">
        <v>21.5</v>
      </c>
      <c r="K15" s="154">
        <v>30678.954150000001</v>
      </c>
      <c r="L15" s="154">
        <v>21</v>
      </c>
      <c r="M15" s="154">
        <v>37121.529500000004</v>
      </c>
      <c r="N15" s="153">
        <v>0</v>
      </c>
      <c r="O15" s="153">
        <v>0</v>
      </c>
      <c r="P15" s="153">
        <v>2.5000000000000001E-3</v>
      </c>
      <c r="Q15" s="153">
        <v>3.5673202500000003</v>
      </c>
      <c r="R15" s="154"/>
      <c r="S15" s="154" t="s">
        <v>113</v>
      </c>
      <c r="T15" s="154" t="s">
        <v>113</v>
      </c>
      <c r="U15" s="154">
        <v>4.4999999999999998E-2</v>
      </c>
      <c r="V15" s="154">
        <v>64.211764500000001</v>
      </c>
      <c r="W15" s="154"/>
      <c r="X15" s="154" t="s">
        <v>114</v>
      </c>
      <c r="Y15" s="154" t="s">
        <v>115</v>
      </c>
      <c r="Z15" s="148"/>
      <c r="AA15" s="148"/>
      <c r="AB15" s="148"/>
      <c r="AC15" s="148"/>
      <c r="AD15" s="148"/>
      <c r="AE15" s="148"/>
      <c r="AF15" s="148"/>
      <c r="AG15" s="148" t="s">
        <v>116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1"/>
      <c r="B16" s="152"/>
      <c r="C16" s="179" t="s">
        <v>124</v>
      </c>
      <c r="D16" s="155"/>
      <c r="E16" s="156">
        <v>1426.9281000000001</v>
      </c>
      <c r="F16" s="154"/>
      <c r="G16" s="154"/>
      <c r="H16" s="154"/>
      <c r="I16" s="154"/>
      <c r="J16" s="154"/>
      <c r="K16" s="154"/>
      <c r="L16" s="154"/>
      <c r="M16" s="154"/>
      <c r="N16" s="153"/>
      <c r="O16" s="153"/>
      <c r="P16" s="153"/>
      <c r="Q16" s="153"/>
      <c r="R16" s="154"/>
      <c r="S16" s="154"/>
      <c r="T16" s="154"/>
      <c r="U16" s="154"/>
      <c r="V16" s="154"/>
      <c r="W16" s="154"/>
      <c r="X16" s="154"/>
      <c r="Y16" s="154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59" t="s">
        <v>108</v>
      </c>
      <c r="B17" s="160" t="s">
        <v>73</v>
      </c>
      <c r="C17" s="177" t="s">
        <v>74</v>
      </c>
      <c r="D17" s="161"/>
      <c r="E17" s="162"/>
      <c r="F17" s="163"/>
      <c r="G17" s="164">
        <v>38479.49</v>
      </c>
      <c r="H17" s="158"/>
      <c r="I17" s="158">
        <v>2235.52</v>
      </c>
      <c r="J17" s="158"/>
      <c r="K17" s="158">
        <v>36243.97</v>
      </c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AG17" t="s">
        <v>109</v>
      </c>
    </row>
    <row r="18" spans="1:60" ht="22.5" x14ac:dyDescent="0.2">
      <c r="A18" s="165">
        <v>3</v>
      </c>
      <c r="B18" s="166" t="s">
        <v>125</v>
      </c>
      <c r="C18" s="178" t="s">
        <v>126</v>
      </c>
      <c r="D18" s="167" t="s">
        <v>112</v>
      </c>
      <c r="E18" s="168">
        <v>475.64269999999999</v>
      </c>
      <c r="F18" s="169">
        <v>80.900000000000006</v>
      </c>
      <c r="G18" s="170">
        <v>38479.49</v>
      </c>
      <c r="H18" s="154">
        <v>4.7</v>
      </c>
      <c r="I18" s="154">
        <v>2235.5206899999998</v>
      </c>
      <c r="J18" s="154">
        <v>76.2</v>
      </c>
      <c r="K18" s="154">
        <v>36243.973740000001</v>
      </c>
      <c r="L18" s="154">
        <v>21</v>
      </c>
      <c r="M18" s="154">
        <v>46560.1829</v>
      </c>
      <c r="N18" s="153">
        <v>1.6000000000000001E-4</v>
      </c>
      <c r="O18" s="153">
        <v>7.6102832000000009E-2</v>
      </c>
      <c r="P18" s="153">
        <v>1.6E-2</v>
      </c>
      <c r="Q18" s="153">
        <v>7.6102831999999996</v>
      </c>
      <c r="R18" s="154"/>
      <c r="S18" s="154" t="s">
        <v>113</v>
      </c>
      <c r="T18" s="154" t="s">
        <v>113</v>
      </c>
      <c r="U18" s="154">
        <v>0.14499999999999999</v>
      </c>
      <c r="V18" s="154">
        <v>68.968191499999989</v>
      </c>
      <c r="W18" s="154"/>
      <c r="X18" s="154" t="s">
        <v>114</v>
      </c>
      <c r="Y18" s="154" t="s">
        <v>115</v>
      </c>
      <c r="Z18" s="148"/>
      <c r="AA18" s="148"/>
      <c r="AB18" s="148"/>
      <c r="AC18" s="148"/>
      <c r="AD18" s="148"/>
      <c r="AE18" s="148"/>
      <c r="AF18" s="148"/>
      <c r="AG18" s="148" t="s">
        <v>116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1"/>
      <c r="B19" s="152"/>
      <c r="C19" s="179" t="s">
        <v>127</v>
      </c>
      <c r="D19" s="155"/>
      <c r="E19" s="156">
        <v>475.64269999999999</v>
      </c>
      <c r="F19" s="154"/>
      <c r="G19" s="154"/>
      <c r="H19" s="154"/>
      <c r="I19" s="154"/>
      <c r="J19" s="154"/>
      <c r="K19" s="154"/>
      <c r="L19" s="154"/>
      <c r="M19" s="154"/>
      <c r="N19" s="153"/>
      <c r="O19" s="153"/>
      <c r="P19" s="153"/>
      <c r="Q19" s="153"/>
      <c r="R19" s="154"/>
      <c r="S19" s="154"/>
      <c r="T19" s="154"/>
      <c r="U19" s="154"/>
      <c r="V19" s="154"/>
      <c r="W19" s="154"/>
      <c r="X19" s="154"/>
      <c r="Y19" s="154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x14ac:dyDescent="0.2">
      <c r="A20" s="159" t="s">
        <v>108</v>
      </c>
      <c r="B20" s="160" t="s">
        <v>75</v>
      </c>
      <c r="C20" s="177" t="s">
        <v>76</v>
      </c>
      <c r="D20" s="161"/>
      <c r="E20" s="162"/>
      <c r="F20" s="163"/>
      <c r="G20" s="164">
        <v>17123.14</v>
      </c>
      <c r="H20" s="158"/>
      <c r="I20" s="158">
        <v>0</v>
      </c>
      <c r="J20" s="158"/>
      <c r="K20" s="158">
        <v>17123.14</v>
      </c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AG20" t="s">
        <v>109</v>
      </c>
    </row>
    <row r="21" spans="1:60" ht="22.5" x14ac:dyDescent="0.2">
      <c r="A21" s="165">
        <v>4</v>
      </c>
      <c r="B21" s="166" t="s">
        <v>128</v>
      </c>
      <c r="C21" s="178" t="s">
        <v>129</v>
      </c>
      <c r="D21" s="167" t="s">
        <v>112</v>
      </c>
      <c r="E21" s="168">
        <v>475.64269999999999</v>
      </c>
      <c r="F21" s="169">
        <v>36</v>
      </c>
      <c r="G21" s="170">
        <v>17123.14</v>
      </c>
      <c r="H21" s="154">
        <v>0</v>
      </c>
      <c r="I21" s="154">
        <v>0</v>
      </c>
      <c r="J21" s="154">
        <v>36</v>
      </c>
      <c r="K21" s="154">
        <v>17123.137200000001</v>
      </c>
      <c r="L21" s="154">
        <v>21</v>
      </c>
      <c r="M21" s="154">
        <v>20718.999400000001</v>
      </c>
      <c r="N21" s="153">
        <v>0</v>
      </c>
      <c r="O21" s="153">
        <v>0</v>
      </c>
      <c r="P21" s="153">
        <v>8.0000000000000002E-3</v>
      </c>
      <c r="Q21" s="153">
        <v>3.8051415999999998</v>
      </c>
      <c r="R21" s="154"/>
      <c r="S21" s="154" t="s">
        <v>113</v>
      </c>
      <c r="T21" s="154" t="s">
        <v>113</v>
      </c>
      <c r="U21" s="154">
        <v>6.6000000000000003E-2</v>
      </c>
      <c r="V21" s="154">
        <v>31.392418200000002</v>
      </c>
      <c r="W21" s="154"/>
      <c r="X21" s="154" t="s">
        <v>114</v>
      </c>
      <c r="Y21" s="154" t="s">
        <v>115</v>
      </c>
      <c r="Z21" s="148"/>
      <c r="AA21" s="148"/>
      <c r="AB21" s="148"/>
      <c r="AC21" s="148"/>
      <c r="AD21" s="148"/>
      <c r="AE21" s="148"/>
      <c r="AF21" s="148"/>
      <c r="AG21" s="148" t="s">
        <v>116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1"/>
      <c r="B22" s="152"/>
      <c r="C22" s="179" t="s">
        <v>127</v>
      </c>
      <c r="D22" s="155"/>
      <c r="E22" s="156">
        <v>475.64269999999999</v>
      </c>
      <c r="F22" s="154"/>
      <c r="G22" s="154"/>
      <c r="H22" s="154"/>
      <c r="I22" s="154"/>
      <c r="J22" s="154"/>
      <c r="K22" s="154"/>
      <c r="L22" s="154"/>
      <c r="M22" s="154"/>
      <c r="N22" s="153"/>
      <c r="O22" s="153"/>
      <c r="P22" s="153"/>
      <c r="Q22" s="153"/>
      <c r="R22" s="154"/>
      <c r="S22" s="154"/>
      <c r="T22" s="154"/>
      <c r="U22" s="154"/>
      <c r="V22" s="154"/>
      <c r="W22" s="154"/>
      <c r="X22" s="154"/>
      <c r="Y22" s="154"/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x14ac:dyDescent="0.2">
      <c r="A23" s="159" t="s">
        <v>108</v>
      </c>
      <c r="B23" s="160" t="s">
        <v>77</v>
      </c>
      <c r="C23" s="177" t="s">
        <v>78</v>
      </c>
      <c r="D23" s="161"/>
      <c r="E23" s="162"/>
      <c r="F23" s="163"/>
      <c r="G23" s="164">
        <v>90791.54</v>
      </c>
      <c r="H23" s="158"/>
      <c r="I23" s="158">
        <v>0</v>
      </c>
      <c r="J23" s="158"/>
      <c r="K23" s="158">
        <v>90791.54</v>
      </c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AG23" t="s">
        <v>109</v>
      </c>
    </row>
    <row r="24" spans="1:60" x14ac:dyDescent="0.2">
      <c r="A24" s="165">
        <v>5</v>
      </c>
      <c r="B24" s="166" t="s">
        <v>130</v>
      </c>
      <c r="C24" s="178" t="s">
        <v>131</v>
      </c>
      <c r="D24" s="167" t="s">
        <v>132</v>
      </c>
      <c r="E24" s="168">
        <v>461.07754</v>
      </c>
      <c r="F24" s="169">
        <v>21</v>
      </c>
      <c r="G24" s="170">
        <v>9682.6299999999992</v>
      </c>
      <c r="H24" s="154">
        <v>0</v>
      </c>
      <c r="I24" s="154">
        <v>0</v>
      </c>
      <c r="J24" s="154">
        <v>21</v>
      </c>
      <c r="K24" s="154">
        <v>9682.6283399999993</v>
      </c>
      <c r="L24" s="154">
        <v>21</v>
      </c>
      <c r="M24" s="154">
        <v>11715.9823</v>
      </c>
      <c r="N24" s="153">
        <v>0</v>
      </c>
      <c r="O24" s="153">
        <v>0</v>
      </c>
      <c r="P24" s="153">
        <v>0</v>
      </c>
      <c r="Q24" s="153">
        <v>0</v>
      </c>
      <c r="R24" s="154"/>
      <c r="S24" s="154" t="s">
        <v>113</v>
      </c>
      <c r="T24" s="154" t="s">
        <v>133</v>
      </c>
      <c r="U24" s="154">
        <v>0</v>
      </c>
      <c r="V24" s="154">
        <v>0</v>
      </c>
      <c r="W24" s="154"/>
      <c r="X24" s="154" t="s">
        <v>114</v>
      </c>
      <c r="Y24" s="154" t="s">
        <v>134</v>
      </c>
      <c r="Z24" s="148"/>
      <c r="AA24" s="148"/>
      <c r="AB24" s="148"/>
      <c r="AC24" s="148"/>
      <c r="AD24" s="148"/>
      <c r="AE24" s="148"/>
      <c r="AF24" s="148"/>
      <c r="AG24" s="148" t="s">
        <v>116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1"/>
      <c r="B25" s="152"/>
      <c r="C25" s="179" t="s">
        <v>135</v>
      </c>
      <c r="D25" s="155"/>
      <c r="E25" s="156">
        <v>74.617980000000003</v>
      </c>
      <c r="F25" s="154"/>
      <c r="G25" s="154"/>
      <c r="H25" s="154"/>
      <c r="I25" s="154"/>
      <c r="J25" s="154"/>
      <c r="K25" s="154"/>
      <c r="L25" s="154"/>
      <c r="M25" s="154"/>
      <c r="N25" s="153"/>
      <c r="O25" s="153"/>
      <c r="P25" s="153"/>
      <c r="Q25" s="153"/>
      <c r="R25" s="154"/>
      <c r="S25" s="154"/>
      <c r="T25" s="154"/>
      <c r="U25" s="154"/>
      <c r="V25" s="154"/>
      <c r="W25" s="154"/>
      <c r="X25" s="154"/>
      <c r="Y25" s="154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2" x14ac:dyDescent="0.2">
      <c r="A26" s="151"/>
      <c r="B26" s="152"/>
      <c r="C26" s="179" t="s">
        <v>136</v>
      </c>
      <c r="D26" s="155"/>
      <c r="E26" s="156">
        <v>82.048360000000002</v>
      </c>
      <c r="F26" s="154"/>
      <c r="G26" s="154"/>
      <c r="H26" s="154"/>
      <c r="I26" s="154"/>
      <c r="J26" s="154"/>
      <c r="K26" s="154"/>
      <c r="L26" s="154"/>
      <c r="M26" s="154"/>
      <c r="N26" s="153"/>
      <c r="O26" s="153"/>
      <c r="P26" s="153"/>
      <c r="Q26" s="153"/>
      <c r="R26" s="154"/>
      <c r="S26" s="154"/>
      <c r="T26" s="154"/>
      <c r="U26" s="154"/>
      <c r="V26" s="154"/>
      <c r="W26" s="154"/>
      <c r="X26" s="154"/>
      <c r="Y26" s="154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2" x14ac:dyDescent="0.2">
      <c r="A27" s="151"/>
      <c r="B27" s="152"/>
      <c r="C27" s="179" t="s">
        <v>137</v>
      </c>
      <c r="D27" s="155"/>
      <c r="E27" s="156">
        <v>175.03644</v>
      </c>
      <c r="F27" s="154"/>
      <c r="G27" s="154"/>
      <c r="H27" s="154"/>
      <c r="I27" s="154"/>
      <c r="J27" s="154"/>
      <c r="K27" s="154"/>
      <c r="L27" s="154"/>
      <c r="M27" s="154"/>
      <c r="N27" s="153"/>
      <c r="O27" s="153"/>
      <c r="P27" s="153"/>
      <c r="Q27" s="153"/>
      <c r="R27" s="154"/>
      <c r="S27" s="154"/>
      <c r="T27" s="154"/>
      <c r="U27" s="154"/>
      <c r="V27" s="154"/>
      <c r="W27" s="154"/>
      <c r="X27" s="154"/>
      <c r="Y27" s="154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2" x14ac:dyDescent="0.2">
      <c r="A28" s="151"/>
      <c r="B28" s="152"/>
      <c r="C28" s="179" t="s">
        <v>138</v>
      </c>
      <c r="D28" s="155"/>
      <c r="E28" s="156">
        <v>129.37476000000001</v>
      </c>
      <c r="F28" s="154"/>
      <c r="G28" s="154"/>
      <c r="H28" s="154"/>
      <c r="I28" s="154"/>
      <c r="J28" s="154"/>
      <c r="K28" s="154"/>
      <c r="L28" s="154"/>
      <c r="M28" s="154"/>
      <c r="N28" s="153"/>
      <c r="O28" s="153"/>
      <c r="P28" s="153"/>
      <c r="Q28" s="153"/>
      <c r="R28" s="154"/>
      <c r="S28" s="154"/>
      <c r="T28" s="154"/>
      <c r="U28" s="154"/>
      <c r="V28" s="154"/>
      <c r="W28" s="154"/>
      <c r="X28" s="154"/>
      <c r="Y28" s="154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x14ac:dyDescent="0.2">
      <c r="A29" s="165">
        <v>6</v>
      </c>
      <c r="B29" s="166" t="s">
        <v>139</v>
      </c>
      <c r="C29" s="178" t="s">
        <v>140</v>
      </c>
      <c r="D29" s="167" t="s">
        <v>132</v>
      </c>
      <c r="E29" s="168">
        <v>3.56732</v>
      </c>
      <c r="F29" s="169">
        <v>5475</v>
      </c>
      <c r="G29" s="170">
        <v>19531.080000000002</v>
      </c>
      <c r="H29" s="154">
        <v>0</v>
      </c>
      <c r="I29" s="154">
        <v>0</v>
      </c>
      <c r="J29" s="154">
        <v>5475</v>
      </c>
      <c r="K29" s="154">
        <v>19531.077000000001</v>
      </c>
      <c r="L29" s="154">
        <v>21</v>
      </c>
      <c r="M29" s="154">
        <v>23632.606800000001</v>
      </c>
      <c r="N29" s="153">
        <v>0</v>
      </c>
      <c r="O29" s="153">
        <v>0</v>
      </c>
      <c r="P29" s="153">
        <v>0</v>
      </c>
      <c r="Q29" s="153">
        <v>0</v>
      </c>
      <c r="R29" s="154"/>
      <c r="S29" s="154" t="s">
        <v>113</v>
      </c>
      <c r="T29" s="154" t="s">
        <v>133</v>
      </c>
      <c r="U29" s="154">
        <v>0</v>
      </c>
      <c r="V29" s="154">
        <v>0</v>
      </c>
      <c r="W29" s="154"/>
      <c r="X29" s="154" t="s">
        <v>114</v>
      </c>
      <c r="Y29" s="154" t="s">
        <v>115</v>
      </c>
      <c r="Z29" s="148"/>
      <c r="AA29" s="148"/>
      <c r="AB29" s="148"/>
      <c r="AC29" s="148"/>
      <c r="AD29" s="148"/>
      <c r="AE29" s="148"/>
      <c r="AF29" s="148"/>
      <c r="AG29" s="148" t="s">
        <v>116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1"/>
      <c r="B30" s="152"/>
      <c r="C30" s="179" t="s">
        <v>141</v>
      </c>
      <c r="D30" s="155"/>
      <c r="E30" s="156">
        <v>3.56732</v>
      </c>
      <c r="F30" s="154"/>
      <c r="G30" s="154"/>
      <c r="H30" s="154"/>
      <c r="I30" s="154"/>
      <c r="J30" s="154"/>
      <c r="K30" s="154"/>
      <c r="L30" s="154"/>
      <c r="M30" s="154"/>
      <c r="N30" s="153"/>
      <c r="O30" s="153"/>
      <c r="P30" s="153"/>
      <c r="Q30" s="153"/>
      <c r="R30" s="154"/>
      <c r="S30" s="154"/>
      <c r="T30" s="154"/>
      <c r="U30" s="154"/>
      <c r="V30" s="154"/>
      <c r="W30" s="154"/>
      <c r="X30" s="154"/>
      <c r="Y30" s="154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x14ac:dyDescent="0.2">
      <c r="A31" s="171">
        <v>7</v>
      </c>
      <c r="B31" s="172" t="s">
        <v>142</v>
      </c>
      <c r="C31" s="180" t="s">
        <v>143</v>
      </c>
      <c r="D31" s="173" t="s">
        <v>132</v>
      </c>
      <c r="E31" s="174">
        <v>3.8051400000000002</v>
      </c>
      <c r="F31" s="175">
        <v>1680</v>
      </c>
      <c r="G31" s="176">
        <v>6392.64</v>
      </c>
      <c r="H31" s="154">
        <v>0</v>
      </c>
      <c r="I31" s="154">
        <v>0</v>
      </c>
      <c r="J31" s="154">
        <v>1680</v>
      </c>
      <c r="K31" s="154">
        <v>6392.6352000000006</v>
      </c>
      <c r="L31" s="154">
        <v>21</v>
      </c>
      <c r="M31" s="154">
        <v>7735.0944</v>
      </c>
      <c r="N31" s="153">
        <v>0</v>
      </c>
      <c r="O31" s="153">
        <v>0</v>
      </c>
      <c r="P31" s="153">
        <v>0</v>
      </c>
      <c r="Q31" s="153">
        <v>0</v>
      </c>
      <c r="R31" s="154"/>
      <c r="S31" s="154" t="s">
        <v>113</v>
      </c>
      <c r="T31" s="154" t="s">
        <v>133</v>
      </c>
      <c r="U31" s="154">
        <v>0</v>
      </c>
      <c r="V31" s="154">
        <v>0</v>
      </c>
      <c r="W31" s="154"/>
      <c r="X31" s="154" t="s">
        <v>114</v>
      </c>
      <c r="Y31" s="154" t="s">
        <v>134</v>
      </c>
      <c r="Z31" s="148"/>
      <c r="AA31" s="148"/>
      <c r="AB31" s="148"/>
      <c r="AC31" s="148"/>
      <c r="AD31" s="148"/>
      <c r="AE31" s="148"/>
      <c r="AF31" s="148"/>
      <c r="AG31" s="148" t="s">
        <v>116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33.75" x14ac:dyDescent="0.2">
      <c r="A32" s="165">
        <v>8</v>
      </c>
      <c r="B32" s="166" t="s">
        <v>144</v>
      </c>
      <c r="C32" s="178" t="s">
        <v>145</v>
      </c>
      <c r="D32" s="167" t="s">
        <v>132</v>
      </c>
      <c r="E32" s="168">
        <v>24.87266</v>
      </c>
      <c r="F32" s="169">
        <v>400</v>
      </c>
      <c r="G32" s="170">
        <v>9949.06</v>
      </c>
      <c r="H32" s="154">
        <v>0</v>
      </c>
      <c r="I32" s="154">
        <v>0</v>
      </c>
      <c r="J32" s="154">
        <v>400</v>
      </c>
      <c r="K32" s="154">
        <v>9949.0640000000003</v>
      </c>
      <c r="L32" s="154">
        <v>21</v>
      </c>
      <c r="M32" s="154">
        <v>12038.362599999999</v>
      </c>
      <c r="N32" s="153">
        <v>0</v>
      </c>
      <c r="O32" s="153">
        <v>0</v>
      </c>
      <c r="P32" s="153">
        <v>0</v>
      </c>
      <c r="Q32" s="153">
        <v>0</v>
      </c>
      <c r="R32" s="154"/>
      <c r="S32" s="154" t="s">
        <v>113</v>
      </c>
      <c r="T32" s="154" t="s">
        <v>133</v>
      </c>
      <c r="U32" s="154">
        <v>0</v>
      </c>
      <c r="V32" s="154">
        <v>0</v>
      </c>
      <c r="W32" s="154"/>
      <c r="X32" s="154" t="s">
        <v>114</v>
      </c>
      <c r="Y32" s="154" t="s">
        <v>115</v>
      </c>
      <c r="Z32" s="148"/>
      <c r="AA32" s="148"/>
      <c r="AB32" s="148"/>
      <c r="AC32" s="148"/>
      <c r="AD32" s="148"/>
      <c r="AE32" s="148"/>
      <c r="AF32" s="148"/>
      <c r="AG32" s="148" t="s">
        <v>146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1"/>
      <c r="B33" s="152"/>
      <c r="C33" s="179" t="s">
        <v>147</v>
      </c>
      <c r="D33" s="155"/>
      <c r="E33" s="156">
        <v>24.87266</v>
      </c>
      <c r="F33" s="154"/>
      <c r="G33" s="154"/>
      <c r="H33" s="154"/>
      <c r="I33" s="154"/>
      <c r="J33" s="154"/>
      <c r="K33" s="154"/>
      <c r="L33" s="154"/>
      <c r="M33" s="154"/>
      <c r="N33" s="153"/>
      <c r="O33" s="153"/>
      <c r="P33" s="153"/>
      <c r="Q33" s="153"/>
      <c r="R33" s="154"/>
      <c r="S33" s="154"/>
      <c r="T33" s="154"/>
      <c r="U33" s="154"/>
      <c r="V33" s="154"/>
      <c r="W33" s="154"/>
      <c r="X33" s="154"/>
      <c r="Y33" s="154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ht="22.5" x14ac:dyDescent="0.2">
      <c r="A34" s="165">
        <v>9</v>
      </c>
      <c r="B34" s="166" t="s">
        <v>148</v>
      </c>
      <c r="C34" s="178" t="s">
        <v>149</v>
      </c>
      <c r="D34" s="167" t="s">
        <v>132</v>
      </c>
      <c r="E34" s="168">
        <v>7.6102800000000004</v>
      </c>
      <c r="F34" s="169">
        <v>2540</v>
      </c>
      <c r="G34" s="170">
        <v>19330.11</v>
      </c>
      <c r="H34" s="154">
        <v>0</v>
      </c>
      <c r="I34" s="154">
        <v>0</v>
      </c>
      <c r="J34" s="154">
        <v>2540</v>
      </c>
      <c r="K34" s="154">
        <v>19330.111199999999</v>
      </c>
      <c r="L34" s="154">
        <v>21</v>
      </c>
      <c r="M34" s="154">
        <v>23389.433100000002</v>
      </c>
      <c r="N34" s="153">
        <v>0</v>
      </c>
      <c r="O34" s="153">
        <v>0</v>
      </c>
      <c r="P34" s="153">
        <v>0</v>
      </c>
      <c r="Q34" s="153">
        <v>0</v>
      </c>
      <c r="R34" s="154"/>
      <c r="S34" s="154" t="s">
        <v>150</v>
      </c>
      <c r="T34" s="154" t="s">
        <v>133</v>
      </c>
      <c r="U34" s="154">
        <v>0</v>
      </c>
      <c r="V34" s="154">
        <v>0</v>
      </c>
      <c r="W34" s="154"/>
      <c r="X34" s="154" t="s">
        <v>114</v>
      </c>
      <c r="Y34" s="154" t="s">
        <v>115</v>
      </c>
      <c r="Z34" s="148"/>
      <c r="AA34" s="148"/>
      <c r="AB34" s="148"/>
      <c r="AC34" s="148"/>
      <c r="AD34" s="148"/>
      <c r="AE34" s="148"/>
      <c r="AF34" s="148"/>
      <c r="AG34" s="148" t="s">
        <v>116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1"/>
      <c r="B35" s="152"/>
      <c r="C35" s="179" t="s">
        <v>151</v>
      </c>
      <c r="D35" s="155"/>
      <c r="E35" s="156">
        <v>7.6102800000000004</v>
      </c>
      <c r="F35" s="154"/>
      <c r="G35" s="154"/>
      <c r="H35" s="154"/>
      <c r="I35" s="154"/>
      <c r="J35" s="154"/>
      <c r="K35" s="154"/>
      <c r="L35" s="154"/>
      <c r="M35" s="154"/>
      <c r="N35" s="153"/>
      <c r="O35" s="153"/>
      <c r="P35" s="153"/>
      <c r="Q35" s="153"/>
      <c r="R35" s="154"/>
      <c r="S35" s="154"/>
      <c r="T35" s="154"/>
      <c r="U35" s="154"/>
      <c r="V35" s="154"/>
      <c r="W35" s="154"/>
      <c r="X35" s="154"/>
      <c r="Y35" s="154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71">
        <v>10</v>
      </c>
      <c r="B36" s="172" t="s">
        <v>152</v>
      </c>
      <c r="C36" s="180" t="s">
        <v>153</v>
      </c>
      <c r="D36" s="173" t="s">
        <v>132</v>
      </c>
      <c r="E36" s="174">
        <v>39.855409999999999</v>
      </c>
      <c r="F36" s="175">
        <v>190</v>
      </c>
      <c r="G36" s="176">
        <v>7572.53</v>
      </c>
      <c r="H36" s="154">
        <v>0</v>
      </c>
      <c r="I36" s="154">
        <v>0</v>
      </c>
      <c r="J36" s="154">
        <v>190</v>
      </c>
      <c r="K36" s="154">
        <v>7572.5279</v>
      </c>
      <c r="L36" s="154">
        <v>21</v>
      </c>
      <c r="M36" s="154">
        <v>9162.7613000000001</v>
      </c>
      <c r="N36" s="153">
        <v>0</v>
      </c>
      <c r="O36" s="153">
        <v>0</v>
      </c>
      <c r="P36" s="153">
        <v>0</v>
      </c>
      <c r="Q36" s="153">
        <v>0</v>
      </c>
      <c r="R36" s="154"/>
      <c r="S36" s="154" t="s">
        <v>113</v>
      </c>
      <c r="T36" s="154" t="s">
        <v>133</v>
      </c>
      <c r="U36" s="154">
        <v>0.49</v>
      </c>
      <c r="V36" s="154">
        <v>19.529150899999998</v>
      </c>
      <c r="W36" s="154"/>
      <c r="X36" s="154" t="s">
        <v>154</v>
      </c>
      <c r="Y36" s="154" t="s">
        <v>115</v>
      </c>
      <c r="Z36" s="148"/>
      <c r="AA36" s="148"/>
      <c r="AB36" s="148"/>
      <c r="AC36" s="148"/>
      <c r="AD36" s="148"/>
      <c r="AE36" s="148"/>
      <c r="AF36" s="148"/>
      <c r="AG36" s="148" t="s">
        <v>155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x14ac:dyDescent="0.2">
      <c r="A37" s="171">
        <v>11</v>
      </c>
      <c r="B37" s="172" t="s">
        <v>156</v>
      </c>
      <c r="C37" s="180" t="s">
        <v>157</v>
      </c>
      <c r="D37" s="173" t="s">
        <v>132</v>
      </c>
      <c r="E37" s="174">
        <v>39.855409999999999</v>
      </c>
      <c r="F37" s="175">
        <v>240</v>
      </c>
      <c r="G37" s="176">
        <v>9565.2999999999993</v>
      </c>
      <c r="H37" s="154">
        <v>0</v>
      </c>
      <c r="I37" s="154">
        <v>0</v>
      </c>
      <c r="J37" s="154">
        <v>240</v>
      </c>
      <c r="K37" s="154">
        <v>9565.2983999999997</v>
      </c>
      <c r="L37" s="154">
        <v>21</v>
      </c>
      <c r="M37" s="154">
        <v>11574.012999999999</v>
      </c>
      <c r="N37" s="153">
        <v>0</v>
      </c>
      <c r="O37" s="153">
        <v>0</v>
      </c>
      <c r="P37" s="153">
        <v>0</v>
      </c>
      <c r="Q37" s="153">
        <v>0</v>
      </c>
      <c r="R37" s="154"/>
      <c r="S37" s="154" t="s">
        <v>113</v>
      </c>
      <c r="T37" s="154" t="s">
        <v>133</v>
      </c>
      <c r="U37" s="154">
        <v>0.83199999999999996</v>
      </c>
      <c r="V37" s="154">
        <v>33.159701120000001</v>
      </c>
      <c r="W37" s="154"/>
      <c r="X37" s="154" t="s">
        <v>154</v>
      </c>
      <c r="Y37" s="154" t="s">
        <v>115</v>
      </c>
      <c r="Z37" s="148"/>
      <c r="AA37" s="148"/>
      <c r="AB37" s="148"/>
      <c r="AC37" s="148"/>
      <c r="AD37" s="148"/>
      <c r="AE37" s="148"/>
      <c r="AF37" s="148"/>
      <c r="AG37" s="148" t="s">
        <v>155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x14ac:dyDescent="0.2">
      <c r="A38" s="165">
        <v>12</v>
      </c>
      <c r="B38" s="166" t="s">
        <v>158</v>
      </c>
      <c r="C38" s="178" t="s">
        <v>159</v>
      </c>
      <c r="D38" s="167" t="s">
        <v>132</v>
      </c>
      <c r="E38" s="168">
        <v>79.710819999999998</v>
      </c>
      <c r="F38" s="169">
        <v>110</v>
      </c>
      <c r="G38" s="170">
        <v>8768.19</v>
      </c>
      <c r="H38" s="154">
        <v>0</v>
      </c>
      <c r="I38" s="154">
        <v>0</v>
      </c>
      <c r="J38" s="154">
        <v>110</v>
      </c>
      <c r="K38" s="154">
        <v>8768.1901999999991</v>
      </c>
      <c r="L38" s="154">
        <v>21</v>
      </c>
      <c r="M38" s="154">
        <v>10609.509900000001</v>
      </c>
      <c r="N38" s="153">
        <v>0</v>
      </c>
      <c r="O38" s="153">
        <v>0</v>
      </c>
      <c r="P38" s="153">
        <v>0</v>
      </c>
      <c r="Q38" s="153">
        <v>0</v>
      </c>
      <c r="R38" s="154"/>
      <c r="S38" s="154" t="s">
        <v>113</v>
      </c>
      <c r="T38" s="154" t="s">
        <v>133</v>
      </c>
      <c r="U38" s="154">
        <v>0.36</v>
      </c>
      <c r="V38" s="154">
        <v>28.695895199999999</v>
      </c>
      <c r="W38" s="154"/>
      <c r="X38" s="154" t="s">
        <v>154</v>
      </c>
      <c r="Y38" s="154" t="s">
        <v>115</v>
      </c>
      <c r="Z38" s="148"/>
      <c r="AA38" s="148"/>
      <c r="AB38" s="148"/>
      <c r="AC38" s="148"/>
      <c r="AD38" s="148"/>
      <c r="AE38" s="148"/>
      <c r="AF38" s="148"/>
      <c r="AG38" s="148" t="s">
        <v>155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x14ac:dyDescent="0.2">
      <c r="A39" s="3"/>
      <c r="B39" s="4"/>
      <c r="C39" s="181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E39">
        <v>15</v>
      </c>
      <c r="AF39">
        <v>21</v>
      </c>
      <c r="AG39" t="s">
        <v>94</v>
      </c>
    </row>
    <row r="40" spans="1:60" x14ac:dyDescent="0.2">
      <c r="C40" s="182"/>
      <c r="D40" s="10"/>
      <c r="AG40" t="s">
        <v>160</v>
      </c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23-02-21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23-02-21 Pol'!Názvy_tisku</vt:lpstr>
      <vt:lpstr>oadresa</vt:lpstr>
      <vt:lpstr>Stavba!Objednatel</vt:lpstr>
      <vt:lpstr>Stavba!Objekt</vt:lpstr>
      <vt:lpstr>'01 23-02-21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Priprava01</dc:creator>
  <cp:lastModifiedBy>Petr Hejl, DiS.</cp:lastModifiedBy>
  <cp:lastPrinted>2019-03-19T12:27:02Z</cp:lastPrinted>
  <dcterms:created xsi:type="dcterms:W3CDTF">2009-04-08T07:15:50Z</dcterms:created>
  <dcterms:modified xsi:type="dcterms:W3CDTF">2023-02-28T09:59:35Z</dcterms:modified>
</cp:coreProperties>
</file>