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1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23-03-16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23-03-16 Pol'!$A$1:$Y$62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 s="1"/>
  <c r="J49" i="1"/>
  <c r="J51" i="1" s="1"/>
  <c r="F42" i="1"/>
  <c r="G42" i="1"/>
  <c r="H42" i="1"/>
  <c r="I42" i="1"/>
  <c r="J41" i="1" s="1"/>
  <c r="J42" i="1"/>
  <c r="J39" i="1"/>
  <c r="I21" i="1"/>
  <c r="J28" i="1"/>
  <c r="J26" i="1"/>
  <c r="G38" i="1"/>
  <c r="F38" i="1"/>
  <c r="J23" i="1"/>
  <c r="J24" i="1"/>
  <c r="J25" i="1"/>
  <c r="J27" i="1"/>
  <c r="E24" i="1"/>
  <c r="E26" i="1"/>
  <c r="J4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<sst xmlns="http://schemas.openxmlformats.org/spreadsheetml/2006/main" count="302" uniqueCount="176">
  <si>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</si>
  <si>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</si>
  <si>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</si>
  <si>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</si>
  <si>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</si>
  <si>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</si>
  <si>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</si>
  <si>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</si>
  <si>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</si>
  <si>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</si>
  <si>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</si>
  <si>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</si>
  <si>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</si>
  <si>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</si>
  <si>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</si>
  <si>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</si>
  <si>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</si>
  <si>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</si>
  <si>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</si>
  <si>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</si>
  <si>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</si>
  <si>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</si>
  <si>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</si>
  <si>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</si>
  <si>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</si>
  <si>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</si>
  <si>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</si>
  <si>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</si>
  <si>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</si>
  <si>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</si>
  <si>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</si>
  <si>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</si>
  <si>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</si>
  <si>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</si>
  <si>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</si>
  <si>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</si>
  <si>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</si>
  <si>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</si>
  <si>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</si>
  <si>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</si>
  <si>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</si>
  <si>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</si>
  <si>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</si>
  <si>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23-03-16</t>
  </si>
  <si>
    <t>Sádrokartonové konstrukce - vícepráce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</si>
  <si>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</si>
  <si>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</si>
  <si>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</si>
  <si>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</si>
  <si>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</si>
  <si>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</si>
  <si>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</si>
  <si>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</si>
  <si>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</si>
  <si>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</si>
  <si>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</si>
  <si>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</si>
  <si>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</si>
  <si>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</si>
  <si>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</si>
  <si>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</si>
  <si>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</si>
  <si>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</si>
  <si>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3.4.2023</t>
  </si>
  <si>
    <t>Stavba</t>
  </si>
  <si>
    <t>Celkem za stavbu</t>
  </si>
  <si>
    <t>CZK</t>
  </si>
  <si>
    <t>Rekapitulace dílů</t>
  </si>
  <si>
    <t>Typ dílu</t>
  </si>
  <si>
    <t>342</t>
  </si>
  <si>
    <t>Stěny a příčky montované lehké</t>
  </si>
  <si>
    <t>99</t>
  </si>
  <si>
    <t>Staveništní přesun hmot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</si>
  <si>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</si>
  <si>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</si>
  <si>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</si>
  <si>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</si>
  <si>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</si>
  <si>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</si>
  <si>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</si>
  <si>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</si>
  <si>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</si>
  <si>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</si>
  <si>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</si>
  <si>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</si>
  <si>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</si>
  <si>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</si>
  <si>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</si>
  <si>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</si>
  <si>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</si>
  <si>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</si>
  <si>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</si>
  <si>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</si>
  <si>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</si>
  <si>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</si>
  <si>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</si>
  <si>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</si>
  <si>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</si>
  <si>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342264051RT1</t>
  </si>
  <si>
    <t>Podhled sádrokartonový na zavěšenou ocel. konstr. -  D112 s GKF 12,5 REI 30min</t>
  </si>
  <si>
    <t>m2</t>
  </si>
  <si>
    <t>RTS 23/ I</t>
  </si>
  <si>
    <t>Práce</t>
  </si>
  <si>
    <t>Běžná</t>
  </si>
  <si>
    <t>m. č. 102-107 : 3,575*4,985+3,575*2,985+1,425*2,0+1,85*2,0+7,48*4,985+7,15*4,985+3,615*4,985+2,35*4,985</t>
  </si>
  <si>
    <t>m. č. 108, 109, 111 : 4,985*2,885+4,985*3,86+2,875*1,97</t>
  </si>
  <si>
    <t>m. č. 110, 112, 116 : 4,985*2,96+1,55*1,97+4,96*4,06</t>
  </si>
  <si>
    <t>m. č. 117, 118 : 4,96*3,7+0,41*3,64+4,96*2,535+0,41*1,19</t>
  </si>
  <si>
    <t>m. č. 119-124 : 4,96*(4,6+7,63+11,0+3,55)+2,5*2,25*2</t>
  </si>
  <si>
    <t>chodba 101 : 1,45*41,1+1,4*7,78</t>
  </si>
  <si>
    <t>Mezisoučet</t>
  </si>
  <si>
    <t>Začátek provozního součtu</t>
  </si>
  <si>
    <t xml:space="preserve">  m.č. 113, 114, 115 - hurdis - není podhled : 3,95*4,8+4,18*4,8+4,75*8,23</t>
  </si>
  <si>
    <t>Konec provozního součtu</t>
  </si>
  <si>
    <t>R342-01</t>
  </si>
  <si>
    <t>Parotěs AL 140 vč. přeložení a přelepení spojů D+M</t>
  </si>
  <si>
    <t>Vlastní</t>
  </si>
  <si>
    <t>Indiv</t>
  </si>
  <si>
    <t>R342-02</t>
  </si>
  <si>
    <t>Příplatek za impregnovanou desku GKFi podhledu v koupelnách</t>
  </si>
  <si>
    <t>m. č. 117, 118 : 4,96*3,7+0,41*3,64+4,96*2,535+0,41*1,19-0,3*0,3</t>
  </si>
  <si>
    <t>342261213RS1</t>
  </si>
  <si>
    <t>Příčka sádrokarton. ocel.kce, 2x oplášť. tl.150 mm - W112/150 mm 2+2 GKB  s izolací 80mm EI60 desky standard tl. 12,5 mm, izol. minerál tl. 8 cm</t>
  </si>
  <si>
    <t>m. č. 102-107 : (4,685+4,985*5)*2,75</t>
  </si>
  <si>
    <t>m. č. 111, 114 : (4,985+4,8)*2,75</t>
  </si>
  <si>
    <t>m. č. 116, 119-123 : (4,66+4,96*4+4,66)*2,75-0,9*2,0</t>
  </si>
  <si>
    <t>342261112RT1</t>
  </si>
  <si>
    <t>m. č. 103B : 2*2,0*2,75</t>
  </si>
  <si>
    <t>m. č. 111, 110 : 4,985*2,75-2,0*2,05</t>
  </si>
  <si>
    <t>m. č. 124 : 2,25*2,75</t>
  </si>
  <si>
    <t>m. č. 108 : 1,6*2,75*3</t>
  </si>
  <si>
    <t>342262411RT1</t>
  </si>
  <si>
    <t>Příčka SDK instalační 2x OK, W116 /225mm 2+2 GKB  s izolací 80mm (2x CW100) EI 60 desky tl. 12,5 mm</t>
  </si>
  <si>
    <t>m. č. 108/109 : 4,985*2,75</t>
  </si>
  <si>
    <t>m. č. 117/118 : (4,95+0,413)*2,75</t>
  </si>
  <si>
    <t>342262641R00</t>
  </si>
  <si>
    <t>Předsazená stěna SDK pro Geberit W625 2x GKB</t>
  </si>
  <si>
    <t>4*1,2</t>
  </si>
  <si>
    <t>342263990RV1</t>
  </si>
  <si>
    <t>Příplatek k příčce sádrokart. za desku tl. 12,5 mm GKBi v koupelnách</t>
  </si>
  <si>
    <t>m. č. 108 : (4,985*2+1,6*6)*2,75</t>
  </si>
  <si>
    <t>m. č. 109 : 4,985*2*2,75</t>
  </si>
  <si>
    <t>m. č. 111 : 2,875*2*2,75</t>
  </si>
  <si>
    <t>m. č. 110 : 1,55*2*2,75</t>
  </si>
  <si>
    <t>m. č. 117 : (4,66+4,96+0,41)*2,75</t>
  </si>
  <si>
    <t>m. č. 118 : (4,96*2+0,41)*2,75</t>
  </si>
  <si>
    <t>R342-03</t>
  </si>
  <si>
    <t>Výztuhy UA 100 pro geberit 3m  2ks/1</t>
  </si>
  <si>
    <t>ks</t>
  </si>
  <si>
    <t>R342-030</t>
  </si>
  <si>
    <t>Výztuhy v m. č. 119 pro desky na nářadí</t>
  </si>
  <si>
    <t>bm</t>
  </si>
  <si>
    <t>3*1,2</t>
  </si>
  <si>
    <t>R342-031</t>
  </si>
  <si>
    <t>Výztuhy v m. č. 120 - 3 police</t>
  </si>
  <si>
    <t>2,2*3</t>
  </si>
  <si>
    <t>R342-032</t>
  </si>
  <si>
    <t>Výztuhy pro uchycení věšáku v m. č. 106</t>
  </si>
  <si>
    <t>R342-033</t>
  </si>
  <si>
    <t>Výztuhy pro uchycení věšáku v m. č. 103A, 103B</t>
  </si>
  <si>
    <t>R342-034</t>
  </si>
  <si>
    <t>Výztuhy pro ÚT</t>
  </si>
  <si>
    <t>R342-04</t>
  </si>
  <si>
    <t>Výztuhy UA 100 pro madla invalid.  2ks/1</t>
  </si>
  <si>
    <t>R342-05</t>
  </si>
  <si>
    <t>Dodávka výztuhy pro umyvadla Rám Sanela SLR 04 do SDK</t>
  </si>
  <si>
    <t>R342-06</t>
  </si>
  <si>
    <t>Montáž výztuhy pro umyvadla Sanela</t>
  </si>
  <si>
    <t>R342-07</t>
  </si>
  <si>
    <t>Výztuha pro kuch. linky + 103B,  OSB 20mm 200mm š,  vč.montáže + pisoáry</t>
  </si>
  <si>
    <t>mb</t>
  </si>
  <si>
    <t>999281105R00</t>
  </si>
  <si>
    <t>Přesun hmot pro opravy a údržbu do výšky 6 m</t>
  </si>
  <si>
    <t>t</t>
  </si>
  <si>
    <t>Přesun hmot</t>
  </si>
  <si>
    <r>
      <t xml:space="preserve">Příčka sádrokarton. ocel.kce, </t>
    </r>
    <r>
      <rPr>
        <sz val="8"/>
        <color rgb="FFFF0000"/>
        <rFont val="Arial CE"/>
        <family val="2"/>
        <charset val="238"/>
      </rPr>
      <t>1x oplášť. tl.100 mm</t>
    </r>
    <r>
      <rPr>
        <sz val="8"/>
        <rFont val="Arial CE"/>
        <family val="2"/>
        <charset val="238"/>
      </rPr>
      <t xml:space="preserve"> - W111/100 mm 1+1 GKB  s izolací 60mm desky standard tl. 12,5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</si>
</sst>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1" zoomScaleNormal="100" zoomScaleSheetLayoutView="75" workbookViewId="0">
      <selection activeCell="R15" sqref="R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8" t="s">
        <v>24</v>
      </c>
      <c r="C2" s="79"/>
      <c r="D2" s="80" t="s">
        <v>50</v>
      </c>
      <c r="E2" s="234" t="s">
        <v>51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6">
        <v>8784</v>
      </c>
      <c r="B4" s="83" t="s">
        <v>48</v>
      </c>
      <c r="C4" s="84"/>
      <c r="D4" s="85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 t="s">
        <v>52</v>
      </c>
      <c r="E5" s="223"/>
      <c r="F5" s="223"/>
      <c r="G5" s="223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24" t="s">
        <v>53</v>
      </c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26" t="s">
        <v>54</v>
      </c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 t="s">
        <v>57</v>
      </c>
      <c r="E11" s="241"/>
      <c r="F11" s="241"/>
      <c r="G11" s="241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16" t="s">
        <v>58</v>
      </c>
      <c r="E12" s="216"/>
      <c r="F12" s="216"/>
      <c r="G12" s="216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20" t="s">
        <v>59</v>
      </c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v>1048034.72</v>
      </c>
      <c r="J16" s="20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v>0</v>
      </c>
      <c r="J17" s="20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v>0</v>
      </c>
      <c r="J18" s="205"/>
    </row>
    <row r="19" spans="1:10" ht="23.25" customHeight="1" x14ac:dyDescent="0.2">
      <c r="A19" s="139" t="s">
        <v>73</v>
      </c>
      <c r="B19" s="38" t="s">
        <v>29</v>
      </c>
      <c r="C19" s="62"/>
      <c r="D19" s="63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39" t="s">
        <v>74</v>
      </c>
      <c r="B20" s="38" t="s">
        <v>30</v>
      </c>
      <c r="C20" s="62"/>
      <c r="D20" s="63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">
      <c r="A21" s="2"/>
      <c r="B21" s="48" t="s">
        <v>31</v>
      </c>
      <c r="C21" s="64"/>
      <c r="D21" s="65"/>
      <c r="E21" s="206"/>
      <c r="F21" s="244"/>
      <c r="G21" s="206"/>
      <c r="H21" s="244"/>
      <c r="I21" s="206">
        <f>SUM(I16:J20)</f>
        <v>1048034.72</v>
      </c>
      <c r="J21" s="20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1"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9">
        <v>1048034.72</v>
      </c>
      <c r="H25" s="210"/>
      <c r="I25" s="210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v>220087.29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3"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8">
        <v>1048034.72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8">
        <v>1268122.01</v>
      </c>
      <c r="H29" s="208"/>
      <c r="I29" s="208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93"/>
      <c r="D39" s="193"/>
      <c r="E39" s="193"/>
      <c r="F39" s="99">
        <v>0</v>
      </c>
      <c r="G39" s="100">
        <v>1048034.72</v>
      </c>
      <c r="H39" s="101">
        <v>220087.29</v>
      </c>
      <c r="I39" s="101">
        <v>1268122.01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94" t="s">
        <v>46</v>
      </c>
      <c r="D40" s="194"/>
      <c r="E40" s="194"/>
      <c r="F40" s="104">
        <v>0</v>
      </c>
      <c r="G40" s="105">
        <v>1048034.72</v>
      </c>
      <c r="H40" s="105">
        <v>220087.29</v>
      </c>
      <c r="I40" s="105">
        <v>1268122.01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93" t="s">
        <v>44</v>
      </c>
      <c r="D41" s="193"/>
      <c r="E41" s="193"/>
      <c r="F41" s="108">
        <v>0</v>
      </c>
      <c r="G41" s="101">
        <v>1048034.72</v>
      </c>
      <c r="H41" s="101">
        <v>220087.29</v>
      </c>
      <c r="I41" s="101">
        <v>1268122.01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95" t="s">
        <v>65</v>
      </c>
      <c r="C42" s="196"/>
      <c r="D42" s="196"/>
      <c r="E42" s="197"/>
      <c r="F42" s="109">
        <f>SUMIF(A39:A41,"=1",F39:F41)</f>
        <v>0</v>
      </c>
      <c r="G42" s="110">
        <f>SUMIF(A39:A41,"=1",G39:G41)</f>
        <v>1048034.72</v>
      </c>
      <c r="H42" s="110">
        <f>SUMIF(A39:A41,"=1",H39:H41)</f>
        <v>220087.29</v>
      </c>
      <c r="I42" s="110">
        <f>SUMIF(A39:A41,"=1",I39:I41)</f>
        <v>1268122.01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91" t="s">
        <v>70</v>
      </c>
      <c r="D49" s="192"/>
      <c r="E49" s="192"/>
      <c r="F49" s="137" t="s">
        <v>26</v>
      </c>
      <c r="G49" s="129"/>
      <c r="H49" s="129"/>
      <c r="I49" s="129">
        <v>1039992.07</v>
      </c>
      <c r="J49" s="134">
        <f>IF(I51=0,"",I49/I51*100)</f>
        <v>99.232596988771519</v>
      </c>
    </row>
    <row r="50" spans="1:10" ht="36.75" customHeight="1" x14ac:dyDescent="0.2">
      <c r="A50" s="123"/>
      <c r="B50" s="128" t="s">
        <v>71</v>
      </c>
      <c r="C50" s="191" t="s">
        <v>72</v>
      </c>
      <c r="D50" s="192"/>
      <c r="E50" s="192"/>
      <c r="F50" s="137" t="s">
        <v>26</v>
      </c>
      <c r="G50" s="129"/>
      <c r="H50" s="129"/>
      <c r="I50" s="129">
        <v>8042.65</v>
      </c>
      <c r="J50" s="134">
        <f>IF(I51=0,"",I50/I51*100)</f>
        <v>0.76740301122848287</v>
      </c>
    </row>
    <row r="51" spans="1:10" ht="25.5" customHeight="1" x14ac:dyDescent="0.2">
      <c r="A51" s="124"/>
      <c r="B51" s="130" t="s">
        <v>1</v>
      </c>
      <c r="C51" s="131"/>
      <c r="D51" s="132"/>
      <c r="E51" s="132"/>
      <c r="F51" s="138"/>
      <c r="G51" s="133"/>
      <c r="H51" s="133"/>
      <c r="I51" s="133">
        <f>SUM(I49:I50)</f>
        <v>1048034.72</v>
      </c>
      <c r="J51" s="135">
        <f>SUM(J49:J50)</f>
        <v>100</v>
      </c>
    </row>
    <row r="52" spans="1:10" x14ac:dyDescent="0.2">
      <c r="F52" s="87"/>
      <c r="G52" s="87"/>
      <c r="H52" s="87"/>
      <c r="I52" s="87"/>
      <c r="J52" s="136"/>
    </row>
    <row r="53" spans="1:10" x14ac:dyDescent="0.2">
      <c r="F53" s="87"/>
      <c r="G53" s="87"/>
      <c r="H53" s="87"/>
      <c r="I53" s="87"/>
      <c r="J53" s="136"/>
    </row>
    <row r="54" spans="1:10" x14ac:dyDescent="0.2">
      <c r="F54" s="87"/>
      <c r="G54" s="87"/>
      <c r="H54" s="87"/>
      <c r="I54" s="87"/>
      <c r="J5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AN5000"/>
  <sheetViews>
    <sheetView workbookViewId="0">
      <pane ySplit="7" topLeftCell="A26" activePane="bottomLeft" state="frozen"/>
      <selection pane="bottomLeft" activeCell="AA1" sqref="AA1:AT1048576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</cols>
  <sheetData>
    <row r="1" spans="1:40" ht="15.75" customHeight="1" x14ac:dyDescent="0.25">
      <c r="A1" s="249" t="s">
        <v>7</v>
      </c>
      <c r="B1" s="249"/>
      <c r="C1" s="249"/>
      <c r="D1" s="249"/>
      <c r="E1" s="249"/>
      <c r="F1" s="249"/>
      <c r="G1" s="249"/>
    </row>
    <row r="2" spans="1:40" ht="24.95" customHeight="1" x14ac:dyDescent="0.2">
      <c r="A2" s="140" t="s">
        <v>8</v>
      </c>
      <c r="B2" s="49" t="s">
        <v>50</v>
      </c>
      <c r="C2" s="250" t="s">
        <v>51</v>
      </c>
      <c r="D2" s="251"/>
      <c r="E2" s="251"/>
      <c r="F2" s="251"/>
      <c r="G2" s="252"/>
    </row>
    <row r="3" spans="1:40" ht="24.95" customHeight="1" x14ac:dyDescent="0.2">
      <c r="A3" s="140" t="s">
        <v>9</v>
      </c>
      <c r="B3" s="49" t="s">
        <v>45</v>
      </c>
      <c r="C3" s="250" t="s">
        <v>46</v>
      </c>
      <c r="D3" s="251"/>
      <c r="E3" s="251"/>
      <c r="F3" s="251"/>
      <c r="G3" s="252"/>
    </row>
    <row r="4" spans="1:40" ht="24.95" customHeight="1" x14ac:dyDescent="0.2">
      <c r="A4" s="141" t="s">
        <v>10</v>
      </c>
      <c r="B4" s="142" t="s">
        <v>43</v>
      </c>
      <c r="C4" s="253" t="s">
        <v>44</v>
      </c>
      <c r="D4" s="254"/>
      <c r="E4" s="254"/>
      <c r="F4" s="254"/>
      <c r="G4" s="255"/>
    </row>
    <row r="5" spans="1:40" x14ac:dyDescent="0.2">
      <c r="D5" s="10"/>
    </row>
    <row r="6" spans="1:40" ht="38.25" x14ac:dyDescent="0.2">
      <c r="A6" s="144" t="s">
        <v>75</v>
      </c>
      <c r="B6" s="146" t="s">
        <v>76</v>
      </c>
      <c r="C6" s="146" t="s">
        <v>77</v>
      </c>
      <c r="D6" s="145" t="s">
        <v>78</v>
      </c>
      <c r="E6" s="144" t="s">
        <v>79</v>
      </c>
      <c r="F6" s="143" t="s">
        <v>80</v>
      </c>
      <c r="G6" s="144" t="s">
        <v>31</v>
      </c>
      <c r="H6" s="147" t="s">
        <v>32</v>
      </c>
      <c r="I6" s="147" t="s">
        <v>81</v>
      </c>
      <c r="J6" s="147" t="s">
        <v>33</v>
      </c>
      <c r="K6" s="147" t="s">
        <v>82</v>
      </c>
      <c r="L6" s="147" t="s">
        <v>83</v>
      </c>
      <c r="M6" s="147" t="s">
        <v>84</v>
      </c>
      <c r="N6" s="147" t="s">
        <v>85</v>
      </c>
      <c r="O6" s="147" t="s">
        <v>86</v>
      </c>
      <c r="P6" s="147" t="s">
        <v>87</v>
      </c>
      <c r="Q6" s="147" t="s">
        <v>88</v>
      </c>
      <c r="R6" s="147" t="s">
        <v>89</v>
      </c>
      <c r="S6" s="147" t="s">
        <v>90</v>
      </c>
      <c r="T6" s="147" t="s">
        <v>91</v>
      </c>
      <c r="U6" s="147" t="s">
        <v>92</v>
      </c>
      <c r="V6" s="147" t="s">
        <v>93</v>
      </c>
      <c r="W6" s="147" t="s">
        <v>94</v>
      </c>
      <c r="X6" s="147" t="s">
        <v>95</v>
      </c>
      <c r="Y6" s="147" t="s">
        <v>96</v>
      </c>
    </row>
    <row r="7" spans="1:4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40" x14ac:dyDescent="0.2">
      <c r="A8" s="163" t="s">
        <v>97</v>
      </c>
      <c r="B8" s="164" t="s">
        <v>69</v>
      </c>
      <c r="C8" s="181" t="s">
        <v>70</v>
      </c>
      <c r="D8" s="165"/>
      <c r="E8" s="166"/>
      <c r="F8" s="167"/>
      <c r="G8" s="168">
        <v>1039992.07</v>
      </c>
      <c r="H8" s="162"/>
      <c r="I8" s="162">
        <v>454693.99</v>
      </c>
      <c r="J8" s="162"/>
      <c r="K8" s="162">
        <v>585298.07999999996</v>
      </c>
      <c r="L8" s="162"/>
      <c r="M8" s="162"/>
      <c r="N8" s="161"/>
      <c r="O8" s="161"/>
      <c r="P8" s="161"/>
      <c r="Q8" s="161"/>
      <c r="R8" s="162"/>
      <c r="S8" s="162"/>
      <c r="T8" s="162"/>
      <c r="U8" s="162"/>
      <c r="V8" s="162"/>
      <c r="W8" s="162"/>
      <c r="X8" s="162"/>
      <c r="Y8" s="162"/>
    </row>
    <row r="9" spans="1:40" ht="22.5" x14ac:dyDescent="0.2">
      <c r="A9" s="169">
        <v>1</v>
      </c>
      <c r="B9" s="170" t="s">
        <v>98</v>
      </c>
      <c r="C9" s="182" t="s">
        <v>99</v>
      </c>
      <c r="D9" s="171" t="s">
        <v>100</v>
      </c>
      <c r="E9" s="172">
        <v>462.41480000000001</v>
      </c>
      <c r="F9" s="173">
        <v>916</v>
      </c>
      <c r="G9" s="174">
        <v>423571.96</v>
      </c>
      <c r="H9" s="154">
        <v>387.25</v>
      </c>
      <c r="I9" s="154">
        <v>179070.13130000001</v>
      </c>
      <c r="J9" s="154">
        <v>528.75</v>
      </c>
      <c r="K9" s="154">
        <v>244501.82550000001</v>
      </c>
      <c r="L9" s="154">
        <v>21</v>
      </c>
      <c r="M9" s="154">
        <v>512522.07160000002</v>
      </c>
      <c r="N9" s="153">
        <v>1.2149999999999999E-2</v>
      </c>
      <c r="O9" s="153">
        <v>5.6183398200000001</v>
      </c>
      <c r="P9" s="153">
        <v>0</v>
      </c>
      <c r="Q9" s="153">
        <v>0</v>
      </c>
      <c r="R9" s="154"/>
      <c r="S9" s="154" t="s">
        <v>101</v>
      </c>
      <c r="T9" s="154" t="s">
        <v>101</v>
      </c>
      <c r="U9" s="154">
        <v>1.0109999999999999</v>
      </c>
      <c r="V9" s="154">
        <v>467.50136279999998</v>
      </c>
      <c r="W9" s="154"/>
      <c r="X9" s="154" t="s">
        <v>102</v>
      </c>
      <c r="Y9" s="154" t="s">
        <v>103</v>
      </c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</row>
    <row r="10" spans="1:40" ht="33.75" outlineLevel="1" x14ac:dyDescent="0.2">
      <c r="A10" s="151"/>
      <c r="B10" s="152"/>
      <c r="C10" s="183" t="s">
        <v>104</v>
      </c>
      <c r="D10" s="155"/>
      <c r="E10" s="156">
        <v>137.70883000000001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</row>
    <row r="11" spans="1:40" ht="22.5" outlineLevel="2" x14ac:dyDescent="0.2">
      <c r="A11" s="151"/>
      <c r="B11" s="152"/>
      <c r="C11" s="183" t="s">
        <v>105</v>
      </c>
      <c r="D11" s="155"/>
      <c r="E11" s="156">
        <v>39.287579999999998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</row>
    <row r="12" spans="1:40" ht="22.5" outlineLevel="2" x14ac:dyDescent="0.2">
      <c r="A12" s="151"/>
      <c r="B12" s="152"/>
      <c r="C12" s="183" t="s">
        <v>106</v>
      </c>
      <c r="D12" s="155"/>
      <c r="E12" s="156">
        <v>37.9467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</row>
    <row r="13" spans="1:40" ht="22.5" outlineLevel="2" x14ac:dyDescent="0.2">
      <c r="A13" s="151"/>
      <c r="B13" s="152"/>
      <c r="C13" s="183" t="s">
        <v>107</v>
      </c>
      <c r="D13" s="155"/>
      <c r="E13" s="156">
        <v>32.905900000000003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</row>
    <row r="14" spans="1:40" ht="22.5" outlineLevel="2" x14ac:dyDescent="0.2">
      <c r="A14" s="151"/>
      <c r="B14" s="152"/>
      <c r="C14" s="183" t="s">
        <v>108</v>
      </c>
      <c r="D14" s="155"/>
      <c r="E14" s="156">
        <v>144.0788</v>
      </c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</row>
    <row r="15" spans="1:40" outlineLevel="2" x14ac:dyDescent="0.2">
      <c r="A15" s="151"/>
      <c r="B15" s="152"/>
      <c r="C15" s="183" t="s">
        <v>109</v>
      </c>
      <c r="D15" s="155"/>
      <c r="E15" s="156">
        <v>70.486999999999995</v>
      </c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</row>
    <row r="16" spans="1:40" outlineLevel="2" x14ac:dyDescent="0.2">
      <c r="A16" s="151"/>
      <c r="B16" s="152"/>
      <c r="C16" s="184" t="s">
        <v>110</v>
      </c>
      <c r="D16" s="157"/>
      <c r="E16" s="158">
        <v>462.41480000000001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</row>
    <row r="17" spans="1:40" outlineLevel="2" x14ac:dyDescent="0.2">
      <c r="A17" s="151"/>
      <c r="B17" s="152"/>
      <c r="C17" s="185" t="s">
        <v>111</v>
      </c>
      <c r="D17" s="159"/>
      <c r="E17" s="160"/>
      <c r="F17" s="154"/>
      <c r="G17" s="154"/>
      <c r="H17" s="154"/>
      <c r="I17" s="154"/>
      <c r="J17" s="154"/>
      <c r="K17" s="154"/>
      <c r="L17" s="154"/>
      <c r="M17" s="154"/>
      <c r="N17" s="153"/>
      <c r="O17" s="153"/>
      <c r="P17" s="153"/>
      <c r="Q17" s="153"/>
      <c r="R17" s="154"/>
      <c r="S17" s="154"/>
      <c r="T17" s="154"/>
      <c r="U17" s="154"/>
      <c r="V17" s="154"/>
      <c r="W17" s="154"/>
      <c r="X17" s="154"/>
      <c r="Y17" s="154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</row>
    <row r="18" spans="1:40" ht="22.5" outlineLevel="2" x14ac:dyDescent="0.2">
      <c r="A18" s="151"/>
      <c r="B18" s="152"/>
      <c r="C18" s="186" t="s">
        <v>112</v>
      </c>
      <c r="D18" s="159"/>
      <c r="E18" s="160">
        <v>78.116500000000002</v>
      </c>
      <c r="F18" s="154"/>
      <c r="G18" s="154"/>
      <c r="H18" s="154"/>
      <c r="I18" s="154"/>
      <c r="J18" s="154"/>
      <c r="K18" s="154"/>
      <c r="L18" s="154"/>
      <c r="M18" s="154"/>
      <c r="N18" s="153"/>
      <c r="O18" s="153"/>
      <c r="P18" s="153"/>
      <c r="Q18" s="153"/>
      <c r="R18" s="154"/>
      <c r="S18" s="154"/>
      <c r="T18" s="154"/>
      <c r="U18" s="154"/>
      <c r="V18" s="154"/>
      <c r="W18" s="154"/>
      <c r="X18" s="154"/>
      <c r="Y18" s="154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</row>
    <row r="19" spans="1:40" outlineLevel="2" x14ac:dyDescent="0.2">
      <c r="A19" s="151"/>
      <c r="B19" s="152"/>
      <c r="C19" s="185" t="s">
        <v>113</v>
      </c>
      <c r="D19" s="159"/>
      <c r="E19" s="160"/>
      <c r="F19" s="154"/>
      <c r="G19" s="154"/>
      <c r="H19" s="154"/>
      <c r="I19" s="154"/>
      <c r="J19" s="154"/>
      <c r="K19" s="154"/>
      <c r="L19" s="154"/>
      <c r="M19" s="154"/>
      <c r="N19" s="153"/>
      <c r="O19" s="153"/>
      <c r="P19" s="153"/>
      <c r="Q19" s="153"/>
      <c r="R19" s="154"/>
      <c r="S19" s="154"/>
      <c r="T19" s="154"/>
      <c r="U19" s="154"/>
      <c r="V19" s="154"/>
      <c r="W19" s="154"/>
      <c r="X19" s="154"/>
      <c r="Y19" s="154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</row>
    <row r="20" spans="1:40" outlineLevel="2" x14ac:dyDescent="0.2">
      <c r="A20" s="151"/>
      <c r="B20" s="152"/>
      <c r="C20" s="184" t="s">
        <v>110</v>
      </c>
      <c r="D20" s="157"/>
      <c r="E20" s="158"/>
      <c r="F20" s="154"/>
      <c r="G20" s="154"/>
      <c r="H20" s="154"/>
      <c r="I20" s="154"/>
      <c r="J20" s="154"/>
      <c r="K20" s="154"/>
      <c r="L20" s="154"/>
      <c r="M20" s="154"/>
      <c r="N20" s="153"/>
      <c r="O20" s="153"/>
      <c r="P20" s="153"/>
      <c r="Q20" s="153"/>
      <c r="R20" s="154"/>
      <c r="S20" s="154"/>
      <c r="T20" s="154"/>
      <c r="U20" s="154"/>
      <c r="V20" s="154"/>
      <c r="W20" s="154"/>
      <c r="X20" s="154"/>
      <c r="Y20" s="154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</row>
    <row r="21" spans="1:40" x14ac:dyDescent="0.2">
      <c r="A21" s="175">
        <v>2</v>
      </c>
      <c r="B21" s="176" t="s">
        <v>114</v>
      </c>
      <c r="C21" s="187" t="s">
        <v>115</v>
      </c>
      <c r="D21" s="177" t="s">
        <v>100</v>
      </c>
      <c r="E21" s="178">
        <v>462.41480000000001</v>
      </c>
      <c r="F21" s="179">
        <v>119</v>
      </c>
      <c r="G21" s="180">
        <v>55027.360000000001</v>
      </c>
      <c r="H21" s="154">
        <v>0</v>
      </c>
      <c r="I21" s="154">
        <v>0</v>
      </c>
      <c r="J21" s="154">
        <v>119</v>
      </c>
      <c r="K21" s="154">
        <v>55027.361199999999</v>
      </c>
      <c r="L21" s="154">
        <v>21</v>
      </c>
      <c r="M21" s="154">
        <v>66583.105599999995</v>
      </c>
      <c r="N21" s="153">
        <v>0</v>
      </c>
      <c r="O21" s="153">
        <v>0</v>
      </c>
      <c r="P21" s="153">
        <v>0</v>
      </c>
      <c r="Q21" s="153">
        <v>0</v>
      </c>
      <c r="R21" s="154"/>
      <c r="S21" s="154" t="s">
        <v>116</v>
      </c>
      <c r="T21" s="154" t="s">
        <v>117</v>
      </c>
      <c r="U21" s="154">
        <v>0</v>
      </c>
      <c r="V21" s="154">
        <v>0</v>
      </c>
      <c r="W21" s="154"/>
      <c r="X21" s="154" t="s">
        <v>102</v>
      </c>
      <c r="Y21" s="154" t="s">
        <v>103</v>
      </c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</row>
    <row r="22" spans="1:40" ht="22.5" x14ac:dyDescent="0.2">
      <c r="A22" s="169">
        <v>3</v>
      </c>
      <c r="B22" s="170" t="s">
        <v>118</v>
      </c>
      <c r="C22" s="182" t="s">
        <v>119</v>
      </c>
      <c r="D22" s="171" t="s">
        <v>100</v>
      </c>
      <c r="E22" s="172">
        <v>72.103480000000005</v>
      </c>
      <c r="F22" s="173">
        <v>68</v>
      </c>
      <c r="G22" s="174">
        <v>4903.04</v>
      </c>
      <c r="H22" s="154">
        <v>0</v>
      </c>
      <c r="I22" s="154">
        <v>0</v>
      </c>
      <c r="J22" s="154">
        <v>68</v>
      </c>
      <c r="K22" s="154">
        <v>4903.0366400000003</v>
      </c>
      <c r="L22" s="154">
        <v>21</v>
      </c>
      <c r="M22" s="154">
        <v>5932.6783999999998</v>
      </c>
      <c r="N22" s="153">
        <v>0</v>
      </c>
      <c r="O22" s="153">
        <v>0</v>
      </c>
      <c r="P22" s="153">
        <v>0</v>
      </c>
      <c r="Q22" s="153">
        <v>0</v>
      </c>
      <c r="R22" s="154"/>
      <c r="S22" s="154" t="s">
        <v>116</v>
      </c>
      <c r="T22" s="154" t="s">
        <v>117</v>
      </c>
      <c r="U22" s="154">
        <v>0</v>
      </c>
      <c r="V22" s="154">
        <v>0</v>
      </c>
      <c r="W22" s="154"/>
      <c r="X22" s="154" t="s">
        <v>102</v>
      </c>
      <c r="Y22" s="154" t="s">
        <v>103</v>
      </c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</row>
    <row r="23" spans="1:40" ht="22.5" outlineLevel="1" x14ac:dyDescent="0.2">
      <c r="A23" s="151"/>
      <c r="B23" s="152"/>
      <c r="C23" s="183" t="s">
        <v>105</v>
      </c>
      <c r="D23" s="155"/>
      <c r="E23" s="156">
        <v>39.287579999999998</v>
      </c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</row>
    <row r="24" spans="1:40" ht="22.5" outlineLevel="2" x14ac:dyDescent="0.2">
      <c r="A24" s="151"/>
      <c r="B24" s="152"/>
      <c r="C24" s="183" t="s">
        <v>120</v>
      </c>
      <c r="D24" s="155"/>
      <c r="E24" s="156">
        <v>32.815899999999999</v>
      </c>
      <c r="F24" s="154"/>
      <c r="G24" s="154"/>
      <c r="H24" s="154"/>
      <c r="I24" s="154"/>
      <c r="J24" s="154"/>
      <c r="K24" s="154"/>
      <c r="L24" s="154"/>
      <c r="M24" s="154"/>
      <c r="N24" s="153"/>
      <c r="O24" s="153"/>
      <c r="P24" s="153"/>
      <c r="Q24" s="153"/>
      <c r="R24" s="154"/>
      <c r="S24" s="154"/>
      <c r="T24" s="154"/>
      <c r="U24" s="154"/>
      <c r="V24" s="154"/>
      <c r="W24" s="154"/>
      <c r="X24" s="154"/>
      <c r="Y24" s="154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</row>
    <row r="25" spans="1:40" outlineLevel="2" x14ac:dyDescent="0.2">
      <c r="A25" s="151"/>
      <c r="B25" s="152"/>
      <c r="C25" s="184" t="s">
        <v>110</v>
      </c>
      <c r="D25" s="157"/>
      <c r="E25" s="158">
        <v>72.103480000000005</v>
      </c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</row>
    <row r="26" spans="1:40" ht="33.75" x14ac:dyDescent="0.2">
      <c r="A26" s="169">
        <v>4</v>
      </c>
      <c r="B26" s="170" t="s">
        <v>121</v>
      </c>
      <c r="C26" s="182" t="s">
        <v>122</v>
      </c>
      <c r="D26" s="171" t="s">
        <v>100</v>
      </c>
      <c r="E26" s="172">
        <v>186.72624999999999</v>
      </c>
      <c r="F26" s="173">
        <v>1838</v>
      </c>
      <c r="G26" s="174">
        <v>343202.85</v>
      </c>
      <c r="H26" s="154">
        <v>1095.02</v>
      </c>
      <c r="I26" s="154">
        <v>204468.978275</v>
      </c>
      <c r="J26" s="154">
        <v>742.98</v>
      </c>
      <c r="K26" s="154">
        <v>138733.869225</v>
      </c>
      <c r="L26" s="154">
        <v>21</v>
      </c>
      <c r="M26" s="154">
        <v>415275.4485</v>
      </c>
      <c r="N26" s="153">
        <v>4.5440000000000001E-2</v>
      </c>
      <c r="O26" s="153">
        <v>8.4848408000000006</v>
      </c>
      <c r="P26" s="153">
        <v>0</v>
      </c>
      <c r="Q26" s="153">
        <v>0</v>
      </c>
      <c r="R26" s="154"/>
      <c r="S26" s="154" t="s">
        <v>101</v>
      </c>
      <c r="T26" s="154" t="s">
        <v>101</v>
      </c>
      <c r="U26" s="154">
        <v>1.452</v>
      </c>
      <c r="V26" s="154">
        <v>271.12651499999998</v>
      </c>
      <c r="W26" s="154"/>
      <c r="X26" s="154" t="s">
        <v>102</v>
      </c>
      <c r="Y26" s="154" t="s">
        <v>103</v>
      </c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</row>
    <row r="27" spans="1:40" outlineLevel="1" x14ac:dyDescent="0.2">
      <c r="A27" s="151"/>
      <c r="B27" s="152"/>
      <c r="C27" s="183" t="s">
        <v>123</v>
      </c>
      <c r="D27" s="155"/>
      <c r="E27" s="156">
        <v>81.427499999999995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</row>
    <row r="28" spans="1:40" outlineLevel="2" x14ac:dyDescent="0.2">
      <c r="A28" s="151"/>
      <c r="B28" s="152"/>
      <c r="C28" s="183" t="s">
        <v>124</v>
      </c>
      <c r="D28" s="155"/>
      <c r="E28" s="156">
        <v>26.908750000000001</v>
      </c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</row>
    <row r="29" spans="1:40" ht="22.5" outlineLevel="2" x14ac:dyDescent="0.2">
      <c r="A29" s="151"/>
      <c r="B29" s="152"/>
      <c r="C29" s="183" t="s">
        <v>125</v>
      </c>
      <c r="D29" s="155"/>
      <c r="E29" s="156">
        <v>78.39</v>
      </c>
      <c r="F29" s="154"/>
      <c r="G29" s="154"/>
      <c r="H29" s="154"/>
      <c r="I29" s="154"/>
      <c r="J29" s="154"/>
      <c r="K29" s="154"/>
      <c r="L29" s="154"/>
      <c r="M29" s="154"/>
      <c r="N29" s="153"/>
      <c r="O29" s="153"/>
      <c r="P29" s="153"/>
      <c r="Q29" s="153"/>
      <c r="R29" s="154"/>
      <c r="S29" s="154"/>
      <c r="T29" s="154"/>
      <c r="U29" s="154"/>
      <c r="V29" s="154"/>
      <c r="W29" s="154"/>
      <c r="X29" s="154"/>
      <c r="Y29" s="154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</row>
    <row r="30" spans="1:40" ht="33.75" x14ac:dyDescent="0.2">
      <c r="A30" s="169">
        <v>5</v>
      </c>
      <c r="B30" s="170" t="s">
        <v>126</v>
      </c>
      <c r="C30" s="182" t="s">
        <v>175</v>
      </c>
      <c r="D30" s="171" t="s">
        <v>100</v>
      </c>
      <c r="E30" s="172">
        <v>39.996250000000003</v>
      </c>
      <c r="F30" s="173">
        <v>1284</v>
      </c>
      <c r="G30" s="174">
        <v>51355.19</v>
      </c>
      <c r="H30" s="154">
        <v>664.17</v>
      </c>
      <c r="I30" s="154">
        <v>26564.3093625</v>
      </c>
      <c r="J30" s="154">
        <v>619.83000000000004</v>
      </c>
      <c r="K30" s="154">
        <v>24790.875637500005</v>
      </c>
      <c r="L30" s="154">
        <v>21</v>
      </c>
      <c r="M30" s="154">
        <v>62139.779900000001</v>
      </c>
      <c r="N30" s="153">
        <v>2.4979999999999999E-2</v>
      </c>
      <c r="O30" s="153">
        <v>0.99910632500000007</v>
      </c>
      <c r="P30" s="153">
        <v>0</v>
      </c>
      <c r="Q30" s="153">
        <v>0</v>
      </c>
      <c r="R30" s="154"/>
      <c r="S30" s="154" t="s">
        <v>101</v>
      </c>
      <c r="T30" s="154" t="s">
        <v>101</v>
      </c>
      <c r="U30" s="154">
        <v>1.2250000000000001</v>
      </c>
      <c r="V30" s="154">
        <v>48.995406250000009</v>
      </c>
      <c r="W30" s="154"/>
      <c r="X30" s="154" t="s">
        <v>102</v>
      </c>
      <c r="Y30" s="154" t="s">
        <v>103</v>
      </c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</row>
    <row r="31" spans="1:40" outlineLevel="1" x14ac:dyDescent="0.2">
      <c r="A31" s="151"/>
      <c r="B31" s="152"/>
      <c r="C31" s="183" t="s">
        <v>127</v>
      </c>
      <c r="D31" s="155"/>
      <c r="E31" s="156">
        <v>11</v>
      </c>
      <c r="F31" s="154"/>
      <c r="G31" s="154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54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</row>
    <row r="32" spans="1:40" outlineLevel="2" x14ac:dyDescent="0.2">
      <c r="A32" s="151"/>
      <c r="B32" s="152"/>
      <c r="C32" s="183" t="s">
        <v>128</v>
      </c>
      <c r="D32" s="155"/>
      <c r="E32" s="156">
        <v>9.6087500000000006</v>
      </c>
      <c r="F32" s="154"/>
      <c r="G32" s="154"/>
      <c r="H32" s="154"/>
      <c r="I32" s="154"/>
      <c r="J32" s="154"/>
      <c r="K32" s="154"/>
      <c r="L32" s="154"/>
      <c r="M32" s="154"/>
      <c r="N32" s="153"/>
      <c r="O32" s="153"/>
      <c r="P32" s="153"/>
      <c r="Q32" s="153"/>
      <c r="R32" s="154"/>
      <c r="S32" s="154"/>
      <c r="T32" s="154"/>
      <c r="U32" s="154"/>
      <c r="V32" s="154"/>
      <c r="W32" s="154"/>
      <c r="X32" s="154"/>
      <c r="Y32" s="154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</row>
    <row r="33" spans="1:40" outlineLevel="2" x14ac:dyDescent="0.2">
      <c r="A33" s="151"/>
      <c r="B33" s="152"/>
      <c r="C33" s="183" t="s">
        <v>129</v>
      </c>
      <c r="D33" s="155"/>
      <c r="E33" s="156">
        <v>6.1875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</row>
    <row r="34" spans="1:40" outlineLevel="2" x14ac:dyDescent="0.2">
      <c r="A34" s="151"/>
      <c r="B34" s="152"/>
      <c r="C34" s="183" t="s">
        <v>130</v>
      </c>
      <c r="D34" s="155"/>
      <c r="E34" s="156">
        <v>13.2</v>
      </c>
      <c r="F34" s="154"/>
      <c r="G34" s="154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54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</row>
    <row r="35" spans="1:40" ht="22.5" x14ac:dyDescent="0.2">
      <c r="A35" s="169">
        <v>6</v>
      </c>
      <c r="B35" s="170" t="s">
        <v>131</v>
      </c>
      <c r="C35" s="182" t="s">
        <v>132</v>
      </c>
      <c r="D35" s="171" t="s">
        <v>100</v>
      </c>
      <c r="E35" s="172">
        <v>28.457000000000001</v>
      </c>
      <c r="F35" s="173">
        <v>2060</v>
      </c>
      <c r="G35" s="174">
        <v>58621.42</v>
      </c>
      <c r="H35" s="154">
        <v>1067.47</v>
      </c>
      <c r="I35" s="154">
        <v>30376.99379</v>
      </c>
      <c r="J35" s="154">
        <v>992.53</v>
      </c>
      <c r="K35" s="154">
        <v>28244.426210000001</v>
      </c>
      <c r="L35" s="154">
        <v>21</v>
      </c>
      <c r="M35" s="154">
        <v>70931.9182</v>
      </c>
      <c r="N35" s="153">
        <v>4.4670000000000001E-2</v>
      </c>
      <c r="O35" s="153">
        <v>1.27117419</v>
      </c>
      <c r="P35" s="153">
        <v>0</v>
      </c>
      <c r="Q35" s="153">
        <v>0</v>
      </c>
      <c r="R35" s="154"/>
      <c r="S35" s="154" t="s">
        <v>101</v>
      </c>
      <c r="T35" s="154" t="s">
        <v>101</v>
      </c>
      <c r="U35" s="154">
        <v>1.9810000000000001</v>
      </c>
      <c r="V35" s="154">
        <v>56.373317000000007</v>
      </c>
      <c r="W35" s="154"/>
      <c r="X35" s="154" t="s">
        <v>102</v>
      </c>
      <c r="Y35" s="154" t="s">
        <v>103</v>
      </c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</row>
    <row r="36" spans="1:40" outlineLevel="1" x14ac:dyDescent="0.2">
      <c r="A36" s="151"/>
      <c r="B36" s="152"/>
      <c r="C36" s="183" t="s">
        <v>133</v>
      </c>
      <c r="D36" s="155"/>
      <c r="E36" s="156">
        <v>13.70875</v>
      </c>
      <c r="F36" s="154"/>
      <c r="G36" s="154"/>
      <c r="H36" s="154"/>
      <c r="I36" s="154"/>
      <c r="J36" s="154"/>
      <c r="K36" s="154"/>
      <c r="L36" s="154"/>
      <c r="M36" s="154"/>
      <c r="N36" s="153"/>
      <c r="O36" s="153"/>
      <c r="P36" s="153"/>
      <c r="Q36" s="153"/>
      <c r="R36" s="154"/>
      <c r="S36" s="154"/>
      <c r="T36" s="154"/>
      <c r="U36" s="154"/>
      <c r="V36" s="154"/>
      <c r="W36" s="154"/>
      <c r="X36" s="154"/>
      <c r="Y36" s="154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</row>
    <row r="37" spans="1:40" outlineLevel="2" x14ac:dyDescent="0.2">
      <c r="A37" s="151"/>
      <c r="B37" s="152"/>
      <c r="C37" s="183" t="s">
        <v>134</v>
      </c>
      <c r="D37" s="155"/>
      <c r="E37" s="156">
        <v>14.748250000000001</v>
      </c>
      <c r="F37" s="154"/>
      <c r="G37" s="154"/>
      <c r="H37" s="154"/>
      <c r="I37" s="154"/>
      <c r="J37" s="154"/>
      <c r="K37" s="154"/>
      <c r="L37" s="154"/>
      <c r="M37" s="154"/>
      <c r="N37" s="153"/>
      <c r="O37" s="153"/>
      <c r="P37" s="153"/>
      <c r="Q37" s="153"/>
      <c r="R37" s="154"/>
      <c r="S37" s="154"/>
      <c r="T37" s="154"/>
      <c r="U37" s="154"/>
      <c r="V37" s="154"/>
      <c r="W37" s="154"/>
      <c r="X37" s="154"/>
      <c r="Y37" s="154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</row>
    <row r="38" spans="1:40" x14ac:dyDescent="0.2">
      <c r="A38" s="169">
        <v>7</v>
      </c>
      <c r="B38" s="170" t="s">
        <v>135</v>
      </c>
      <c r="C38" s="182" t="s">
        <v>136</v>
      </c>
      <c r="D38" s="171" t="s">
        <v>100</v>
      </c>
      <c r="E38" s="172">
        <v>4.8</v>
      </c>
      <c r="F38" s="173">
        <v>995</v>
      </c>
      <c r="G38" s="174">
        <v>4776</v>
      </c>
      <c r="H38" s="154">
        <v>672.36</v>
      </c>
      <c r="I38" s="154">
        <v>3227.328</v>
      </c>
      <c r="J38" s="154">
        <v>322.64</v>
      </c>
      <c r="K38" s="154">
        <v>1548.6719999999998</v>
      </c>
      <c r="L38" s="154">
        <v>21</v>
      </c>
      <c r="M38" s="154">
        <v>5778.96</v>
      </c>
      <c r="N38" s="153">
        <v>1.5350000000000001E-2</v>
      </c>
      <c r="O38" s="153">
        <v>7.3679999999999995E-2</v>
      </c>
      <c r="P38" s="153">
        <v>0</v>
      </c>
      <c r="Q38" s="153">
        <v>0</v>
      </c>
      <c r="R38" s="154"/>
      <c r="S38" s="154" t="s">
        <v>101</v>
      </c>
      <c r="T38" s="154" t="s">
        <v>117</v>
      </c>
      <c r="U38" s="154">
        <v>1.0629999999999999</v>
      </c>
      <c r="V38" s="154">
        <v>5.1023999999999994</v>
      </c>
      <c r="W38" s="154"/>
      <c r="X38" s="154" t="s">
        <v>102</v>
      </c>
      <c r="Y38" s="154" t="s">
        <v>103</v>
      </c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</row>
    <row r="39" spans="1:40" outlineLevel="1" x14ac:dyDescent="0.2">
      <c r="A39" s="151"/>
      <c r="B39" s="152"/>
      <c r="C39" s="183" t="s">
        <v>137</v>
      </c>
      <c r="D39" s="155"/>
      <c r="E39" s="156">
        <v>4.8</v>
      </c>
      <c r="F39" s="154"/>
      <c r="G39" s="154"/>
      <c r="H39" s="154"/>
      <c r="I39" s="154"/>
      <c r="J39" s="154"/>
      <c r="K39" s="154"/>
      <c r="L39" s="154"/>
      <c r="M39" s="154"/>
      <c r="N39" s="153"/>
      <c r="O39" s="153"/>
      <c r="P39" s="153"/>
      <c r="Q39" s="153"/>
      <c r="R39" s="154"/>
      <c r="S39" s="154"/>
      <c r="T39" s="154"/>
      <c r="U39" s="154"/>
      <c r="V39" s="154"/>
      <c r="W39" s="154"/>
      <c r="X39" s="154"/>
      <c r="Y39" s="154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</row>
    <row r="40" spans="1:40" ht="22.5" x14ac:dyDescent="0.2">
      <c r="A40" s="169">
        <v>8</v>
      </c>
      <c r="B40" s="170" t="s">
        <v>138</v>
      </c>
      <c r="C40" s="182" t="s">
        <v>139</v>
      </c>
      <c r="D40" s="171" t="s">
        <v>100</v>
      </c>
      <c r="E40" s="172">
        <v>161.5625</v>
      </c>
      <c r="F40" s="173">
        <v>68</v>
      </c>
      <c r="G40" s="174">
        <v>10986.25</v>
      </c>
      <c r="H40" s="154">
        <v>68</v>
      </c>
      <c r="I40" s="154">
        <v>10986.25</v>
      </c>
      <c r="J40" s="154">
        <v>0</v>
      </c>
      <c r="K40" s="154">
        <v>0</v>
      </c>
      <c r="L40" s="154">
        <v>21</v>
      </c>
      <c r="M40" s="154">
        <v>13293.362499999999</v>
      </c>
      <c r="N40" s="153">
        <v>0</v>
      </c>
      <c r="O40" s="153">
        <v>0</v>
      </c>
      <c r="P40" s="153">
        <v>0</v>
      </c>
      <c r="Q40" s="153">
        <v>0</v>
      </c>
      <c r="R40" s="154"/>
      <c r="S40" s="154" t="s">
        <v>101</v>
      </c>
      <c r="T40" s="154" t="s">
        <v>117</v>
      </c>
      <c r="U40" s="154">
        <v>0</v>
      </c>
      <c r="V40" s="154">
        <v>0</v>
      </c>
      <c r="W40" s="154"/>
      <c r="X40" s="154" t="s">
        <v>102</v>
      </c>
      <c r="Y40" s="154" t="s">
        <v>103</v>
      </c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</row>
    <row r="41" spans="1:40" outlineLevel="1" x14ac:dyDescent="0.2">
      <c r="A41" s="151"/>
      <c r="B41" s="152"/>
      <c r="C41" s="183" t="s">
        <v>140</v>
      </c>
      <c r="D41" s="155"/>
      <c r="E41" s="156">
        <v>53.817500000000003</v>
      </c>
      <c r="F41" s="154"/>
      <c r="G41" s="154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54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</row>
    <row r="42" spans="1:40" outlineLevel="2" x14ac:dyDescent="0.2">
      <c r="A42" s="151"/>
      <c r="B42" s="152"/>
      <c r="C42" s="183" t="s">
        <v>141</v>
      </c>
      <c r="D42" s="155"/>
      <c r="E42" s="156">
        <v>27.4175</v>
      </c>
      <c r="F42" s="154"/>
      <c r="G42" s="154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54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</row>
    <row r="43" spans="1:40" outlineLevel="2" x14ac:dyDescent="0.2">
      <c r="A43" s="151"/>
      <c r="B43" s="152"/>
      <c r="C43" s="183" t="s">
        <v>142</v>
      </c>
      <c r="D43" s="155"/>
      <c r="E43" s="156">
        <v>15.8125</v>
      </c>
      <c r="F43" s="154"/>
      <c r="G43" s="154"/>
      <c r="H43" s="154"/>
      <c r="I43" s="154"/>
      <c r="J43" s="154"/>
      <c r="K43" s="154"/>
      <c r="L43" s="154"/>
      <c r="M43" s="154"/>
      <c r="N43" s="153"/>
      <c r="O43" s="153"/>
      <c r="P43" s="153"/>
      <c r="Q43" s="153"/>
      <c r="R43" s="154"/>
      <c r="S43" s="154"/>
      <c r="T43" s="154"/>
      <c r="U43" s="154"/>
      <c r="V43" s="154"/>
      <c r="W43" s="154"/>
      <c r="X43" s="154"/>
      <c r="Y43" s="154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</row>
    <row r="44" spans="1:40" outlineLevel="2" x14ac:dyDescent="0.2">
      <c r="A44" s="151"/>
      <c r="B44" s="152"/>
      <c r="C44" s="183" t="s">
        <v>143</v>
      </c>
      <c r="D44" s="155"/>
      <c r="E44" s="156">
        <v>8.5250000000000004</v>
      </c>
      <c r="F44" s="154"/>
      <c r="G44" s="154"/>
      <c r="H44" s="154"/>
      <c r="I44" s="154"/>
      <c r="J44" s="154"/>
      <c r="K44" s="154"/>
      <c r="L44" s="154"/>
      <c r="M44" s="154"/>
      <c r="N44" s="153"/>
      <c r="O44" s="153"/>
      <c r="P44" s="153"/>
      <c r="Q44" s="153"/>
      <c r="R44" s="154"/>
      <c r="S44" s="154"/>
      <c r="T44" s="154"/>
      <c r="U44" s="154"/>
      <c r="V44" s="154"/>
      <c r="W44" s="154"/>
      <c r="X44" s="154"/>
      <c r="Y44" s="154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</row>
    <row r="45" spans="1:40" outlineLevel="2" x14ac:dyDescent="0.2">
      <c r="A45" s="151"/>
      <c r="B45" s="152"/>
      <c r="C45" s="183" t="s">
        <v>144</v>
      </c>
      <c r="D45" s="155"/>
      <c r="E45" s="156">
        <v>27.5825</v>
      </c>
      <c r="F45" s="154"/>
      <c r="G45" s="154"/>
      <c r="H45" s="154"/>
      <c r="I45" s="154"/>
      <c r="J45" s="154"/>
      <c r="K45" s="154"/>
      <c r="L45" s="154"/>
      <c r="M45" s="154"/>
      <c r="N45" s="153"/>
      <c r="O45" s="153"/>
      <c r="P45" s="153"/>
      <c r="Q45" s="153"/>
      <c r="R45" s="154"/>
      <c r="S45" s="154"/>
      <c r="T45" s="154"/>
      <c r="U45" s="154"/>
      <c r="V45" s="154"/>
      <c r="W45" s="154"/>
      <c r="X45" s="154"/>
      <c r="Y45" s="154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</row>
    <row r="46" spans="1:40" outlineLevel="2" x14ac:dyDescent="0.2">
      <c r="A46" s="151"/>
      <c r="B46" s="152"/>
      <c r="C46" s="183" t="s">
        <v>145</v>
      </c>
      <c r="D46" s="155"/>
      <c r="E46" s="156">
        <v>28.407499999999999</v>
      </c>
      <c r="F46" s="154"/>
      <c r="G46" s="154"/>
      <c r="H46" s="154"/>
      <c r="I46" s="154"/>
      <c r="J46" s="154"/>
      <c r="K46" s="154"/>
      <c r="L46" s="154"/>
      <c r="M46" s="154"/>
      <c r="N46" s="153"/>
      <c r="O46" s="153"/>
      <c r="P46" s="153"/>
      <c r="Q46" s="153"/>
      <c r="R46" s="154"/>
      <c r="S46" s="154"/>
      <c r="T46" s="154"/>
      <c r="U46" s="154"/>
      <c r="V46" s="154"/>
      <c r="W46" s="154"/>
      <c r="X46" s="154"/>
      <c r="Y46" s="154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</row>
    <row r="47" spans="1:40" x14ac:dyDescent="0.2">
      <c r="A47" s="175">
        <v>9</v>
      </c>
      <c r="B47" s="176" t="s">
        <v>146</v>
      </c>
      <c r="C47" s="187" t="s">
        <v>147</v>
      </c>
      <c r="D47" s="177" t="s">
        <v>148</v>
      </c>
      <c r="E47" s="178">
        <v>16</v>
      </c>
      <c r="F47" s="179">
        <v>825</v>
      </c>
      <c r="G47" s="180">
        <v>13200</v>
      </c>
      <c r="H47" s="154">
        <v>0</v>
      </c>
      <c r="I47" s="154">
        <v>0</v>
      </c>
      <c r="J47" s="154">
        <v>825</v>
      </c>
      <c r="K47" s="154">
        <v>13200</v>
      </c>
      <c r="L47" s="154">
        <v>21</v>
      </c>
      <c r="M47" s="154">
        <v>15972</v>
      </c>
      <c r="N47" s="153">
        <v>0</v>
      </c>
      <c r="O47" s="153">
        <v>0</v>
      </c>
      <c r="P47" s="153">
        <v>0</v>
      </c>
      <c r="Q47" s="153">
        <v>0</v>
      </c>
      <c r="R47" s="154"/>
      <c r="S47" s="154" t="s">
        <v>116</v>
      </c>
      <c r="T47" s="154" t="s">
        <v>117</v>
      </c>
      <c r="U47" s="154">
        <v>0</v>
      </c>
      <c r="V47" s="154">
        <v>0</v>
      </c>
      <c r="W47" s="154"/>
      <c r="X47" s="154" t="s">
        <v>102</v>
      </c>
      <c r="Y47" s="154" t="s">
        <v>103</v>
      </c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</row>
    <row r="48" spans="1:40" x14ac:dyDescent="0.2">
      <c r="A48" s="169">
        <v>10</v>
      </c>
      <c r="B48" s="170" t="s">
        <v>149</v>
      </c>
      <c r="C48" s="182" t="s">
        <v>150</v>
      </c>
      <c r="D48" s="171" t="s">
        <v>151</v>
      </c>
      <c r="E48" s="172">
        <v>3.6</v>
      </c>
      <c r="F48" s="173">
        <v>660</v>
      </c>
      <c r="G48" s="174">
        <v>2376</v>
      </c>
      <c r="H48" s="154">
        <v>0</v>
      </c>
      <c r="I48" s="154">
        <v>0</v>
      </c>
      <c r="J48" s="154">
        <v>660</v>
      </c>
      <c r="K48" s="154">
        <v>2376</v>
      </c>
      <c r="L48" s="154">
        <v>21</v>
      </c>
      <c r="M48" s="154">
        <v>2874.96</v>
      </c>
      <c r="N48" s="153">
        <v>0</v>
      </c>
      <c r="O48" s="153">
        <v>0</v>
      </c>
      <c r="P48" s="153">
        <v>0</v>
      </c>
      <c r="Q48" s="153">
        <v>0</v>
      </c>
      <c r="R48" s="154"/>
      <c r="S48" s="154" t="s">
        <v>116</v>
      </c>
      <c r="T48" s="154" t="s">
        <v>117</v>
      </c>
      <c r="U48" s="154">
        <v>0</v>
      </c>
      <c r="V48" s="154">
        <v>0</v>
      </c>
      <c r="W48" s="154"/>
      <c r="X48" s="154" t="s">
        <v>102</v>
      </c>
      <c r="Y48" s="154" t="s">
        <v>103</v>
      </c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</row>
    <row r="49" spans="1:40" outlineLevel="1" x14ac:dyDescent="0.2">
      <c r="A49" s="151"/>
      <c r="B49" s="152"/>
      <c r="C49" s="183" t="s">
        <v>152</v>
      </c>
      <c r="D49" s="155"/>
      <c r="E49" s="156">
        <v>3.6</v>
      </c>
      <c r="F49" s="154"/>
      <c r="G49" s="154"/>
      <c r="H49" s="154"/>
      <c r="I49" s="154"/>
      <c r="J49" s="154"/>
      <c r="K49" s="154"/>
      <c r="L49" s="154"/>
      <c r="M49" s="154"/>
      <c r="N49" s="153"/>
      <c r="O49" s="153"/>
      <c r="P49" s="153"/>
      <c r="Q49" s="153"/>
      <c r="R49" s="154"/>
      <c r="S49" s="154"/>
      <c r="T49" s="154"/>
      <c r="U49" s="154"/>
      <c r="V49" s="154"/>
      <c r="W49" s="154"/>
      <c r="X49" s="154"/>
      <c r="Y49" s="154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</row>
    <row r="50" spans="1:40" x14ac:dyDescent="0.2">
      <c r="A50" s="169">
        <v>11</v>
      </c>
      <c r="B50" s="170" t="s">
        <v>153</v>
      </c>
      <c r="C50" s="182" t="s">
        <v>154</v>
      </c>
      <c r="D50" s="171" t="s">
        <v>151</v>
      </c>
      <c r="E50" s="172">
        <v>6.6</v>
      </c>
      <c r="F50" s="173">
        <v>660</v>
      </c>
      <c r="G50" s="174">
        <v>4356</v>
      </c>
      <c r="H50" s="154">
        <v>0</v>
      </c>
      <c r="I50" s="154">
        <v>0</v>
      </c>
      <c r="J50" s="154">
        <v>660</v>
      </c>
      <c r="K50" s="154">
        <v>4356</v>
      </c>
      <c r="L50" s="154">
        <v>21</v>
      </c>
      <c r="M50" s="154">
        <v>5270.76</v>
      </c>
      <c r="N50" s="153">
        <v>0</v>
      </c>
      <c r="O50" s="153">
        <v>0</v>
      </c>
      <c r="P50" s="153">
        <v>0</v>
      </c>
      <c r="Q50" s="153">
        <v>0</v>
      </c>
      <c r="R50" s="154"/>
      <c r="S50" s="154" t="s">
        <v>116</v>
      </c>
      <c r="T50" s="154" t="s">
        <v>117</v>
      </c>
      <c r="U50" s="154">
        <v>0</v>
      </c>
      <c r="V50" s="154">
        <v>0</v>
      </c>
      <c r="W50" s="154"/>
      <c r="X50" s="154" t="s">
        <v>102</v>
      </c>
      <c r="Y50" s="154" t="s">
        <v>103</v>
      </c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</row>
    <row r="51" spans="1:40" outlineLevel="1" x14ac:dyDescent="0.2">
      <c r="A51" s="151"/>
      <c r="B51" s="152"/>
      <c r="C51" s="183" t="s">
        <v>155</v>
      </c>
      <c r="D51" s="155"/>
      <c r="E51" s="156">
        <v>6.6</v>
      </c>
      <c r="F51" s="154"/>
      <c r="G51" s="154"/>
      <c r="H51" s="154"/>
      <c r="I51" s="154"/>
      <c r="J51" s="154"/>
      <c r="K51" s="154"/>
      <c r="L51" s="154"/>
      <c r="M51" s="154"/>
      <c r="N51" s="153"/>
      <c r="O51" s="153"/>
      <c r="P51" s="153"/>
      <c r="Q51" s="153"/>
      <c r="R51" s="154"/>
      <c r="S51" s="154"/>
      <c r="T51" s="154"/>
      <c r="U51" s="154"/>
      <c r="V51" s="154"/>
      <c r="W51" s="154"/>
      <c r="X51" s="154"/>
      <c r="Y51" s="154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</row>
    <row r="52" spans="1:40" x14ac:dyDescent="0.2">
      <c r="A52" s="175">
        <v>12</v>
      </c>
      <c r="B52" s="176" t="s">
        <v>156</v>
      </c>
      <c r="C52" s="187" t="s">
        <v>157</v>
      </c>
      <c r="D52" s="177" t="s">
        <v>151</v>
      </c>
      <c r="E52" s="178">
        <v>1.2</v>
      </c>
      <c r="F52" s="179">
        <v>660</v>
      </c>
      <c r="G52" s="180">
        <v>792</v>
      </c>
      <c r="H52" s="154">
        <v>0</v>
      </c>
      <c r="I52" s="154">
        <v>0</v>
      </c>
      <c r="J52" s="154">
        <v>660</v>
      </c>
      <c r="K52" s="154">
        <v>792</v>
      </c>
      <c r="L52" s="154">
        <v>21</v>
      </c>
      <c r="M52" s="154">
        <v>958.32</v>
      </c>
      <c r="N52" s="153">
        <v>0</v>
      </c>
      <c r="O52" s="153">
        <v>0</v>
      </c>
      <c r="P52" s="153">
        <v>0</v>
      </c>
      <c r="Q52" s="153">
        <v>0</v>
      </c>
      <c r="R52" s="154"/>
      <c r="S52" s="154" t="s">
        <v>116</v>
      </c>
      <c r="T52" s="154" t="s">
        <v>117</v>
      </c>
      <c r="U52" s="154">
        <v>0</v>
      </c>
      <c r="V52" s="154">
        <v>0</v>
      </c>
      <c r="W52" s="154"/>
      <c r="X52" s="154" t="s">
        <v>102</v>
      </c>
      <c r="Y52" s="154" t="s">
        <v>103</v>
      </c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</row>
    <row r="53" spans="1:40" x14ac:dyDescent="0.2">
      <c r="A53" s="175">
        <v>13</v>
      </c>
      <c r="B53" s="176" t="s">
        <v>158</v>
      </c>
      <c r="C53" s="187" t="s">
        <v>159</v>
      </c>
      <c r="D53" s="177" t="s">
        <v>151</v>
      </c>
      <c r="E53" s="178">
        <v>1.4</v>
      </c>
      <c r="F53" s="179">
        <v>660</v>
      </c>
      <c r="G53" s="180">
        <v>924</v>
      </c>
      <c r="H53" s="154">
        <v>0</v>
      </c>
      <c r="I53" s="154">
        <v>0</v>
      </c>
      <c r="J53" s="154">
        <v>660</v>
      </c>
      <c r="K53" s="154">
        <v>923.99999999999989</v>
      </c>
      <c r="L53" s="154">
        <v>21</v>
      </c>
      <c r="M53" s="154">
        <v>1118.04</v>
      </c>
      <c r="N53" s="153">
        <v>0</v>
      </c>
      <c r="O53" s="153">
        <v>0</v>
      </c>
      <c r="P53" s="153">
        <v>0</v>
      </c>
      <c r="Q53" s="153">
        <v>0</v>
      </c>
      <c r="R53" s="154"/>
      <c r="S53" s="154" t="s">
        <v>116</v>
      </c>
      <c r="T53" s="154" t="s">
        <v>117</v>
      </c>
      <c r="U53" s="154">
        <v>0</v>
      </c>
      <c r="V53" s="154">
        <v>0</v>
      </c>
      <c r="W53" s="154"/>
      <c r="X53" s="154" t="s">
        <v>102</v>
      </c>
      <c r="Y53" s="154" t="s">
        <v>103</v>
      </c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</row>
    <row r="54" spans="1:40" x14ac:dyDescent="0.2">
      <c r="A54" s="175">
        <v>14</v>
      </c>
      <c r="B54" s="176" t="s">
        <v>160</v>
      </c>
      <c r="C54" s="187" t="s">
        <v>161</v>
      </c>
      <c r="D54" s="177" t="s">
        <v>151</v>
      </c>
      <c r="E54" s="178">
        <v>6</v>
      </c>
      <c r="F54" s="179">
        <v>660</v>
      </c>
      <c r="G54" s="180">
        <v>3960</v>
      </c>
      <c r="H54" s="154">
        <v>0</v>
      </c>
      <c r="I54" s="154">
        <v>0</v>
      </c>
      <c r="J54" s="154">
        <v>660</v>
      </c>
      <c r="K54" s="154">
        <v>3960</v>
      </c>
      <c r="L54" s="154">
        <v>21</v>
      </c>
      <c r="M54" s="154">
        <v>4791.6000000000004</v>
      </c>
      <c r="N54" s="153">
        <v>0</v>
      </c>
      <c r="O54" s="153">
        <v>0</v>
      </c>
      <c r="P54" s="153">
        <v>0</v>
      </c>
      <c r="Q54" s="153">
        <v>0</v>
      </c>
      <c r="R54" s="154"/>
      <c r="S54" s="154" t="s">
        <v>116</v>
      </c>
      <c r="T54" s="154" t="s">
        <v>117</v>
      </c>
      <c r="U54" s="154">
        <v>0</v>
      </c>
      <c r="V54" s="154">
        <v>0</v>
      </c>
      <c r="W54" s="154"/>
      <c r="X54" s="154" t="s">
        <v>102</v>
      </c>
      <c r="Y54" s="154" t="s">
        <v>103</v>
      </c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</row>
    <row r="55" spans="1:40" x14ac:dyDescent="0.2">
      <c r="A55" s="175">
        <v>15</v>
      </c>
      <c r="B55" s="176" t="s">
        <v>162</v>
      </c>
      <c r="C55" s="187" t="s">
        <v>163</v>
      </c>
      <c r="D55" s="177" t="s">
        <v>148</v>
      </c>
      <c r="E55" s="178">
        <v>30</v>
      </c>
      <c r="F55" s="179">
        <v>825</v>
      </c>
      <c r="G55" s="180">
        <v>24750</v>
      </c>
      <c r="H55" s="154">
        <v>0</v>
      </c>
      <c r="I55" s="154">
        <v>0</v>
      </c>
      <c r="J55" s="154">
        <v>825</v>
      </c>
      <c r="K55" s="154">
        <v>24750</v>
      </c>
      <c r="L55" s="154">
        <v>21</v>
      </c>
      <c r="M55" s="154">
        <v>29947.5</v>
      </c>
      <c r="N55" s="153">
        <v>0</v>
      </c>
      <c r="O55" s="153">
        <v>0</v>
      </c>
      <c r="P55" s="153">
        <v>0</v>
      </c>
      <c r="Q55" s="153">
        <v>0</v>
      </c>
      <c r="R55" s="154"/>
      <c r="S55" s="154" t="s">
        <v>116</v>
      </c>
      <c r="T55" s="154" t="s">
        <v>117</v>
      </c>
      <c r="U55" s="154">
        <v>0</v>
      </c>
      <c r="V55" s="154">
        <v>0</v>
      </c>
      <c r="W55" s="154"/>
      <c r="X55" s="154" t="s">
        <v>102</v>
      </c>
      <c r="Y55" s="154" t="s">
        <v>103</v>
      </c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</row>
    <row r="56" spans="1:40" ht="22.5" x14ac:dyDescent="0.2">
      <c r="A56" s="175">
        <v>16</v>
      </c>
      <c r="B56" s="176" t="s">
        <v>164</v>
      </c>
      <c r="C56" s="187" t="s">
        <v>165</v>
      </c>
      <c r="D56" s="177" t="s">
        <v>148</v>
      </c>
      <c r="E56" s="178">
        <v>7</v>
      </c>
      <c r="F56" s="179">
        <v>2090</v>
      </c>
      <c r="G56" s="180">
        <v>14630</v>
      </c>
      <c r="H56" s="154">
        <v>0</v>
      </c>
      <c r="I56" s="154">
        <v>0</v>
      </c>
      <c r="J56" s="154">
        <v>2090</v>
      </c>
      <c r="K56" s="154">
        <v>14630</v>
      </c>
      <c r="L56" s="154">
        <v>21</v>
      </c>
      <c r="M56" s="154">
        <v>17702.3</v>
      </c>
      <c r="N56" s="153">
        <v>0</v>
      </c>
      <c r="O56" s="153">
        <v>0</v>
      </c>
      <c r="P56" s="153">
        <v>0</v>
      </c>
      <c r="Q56" s="153">
        <v>0</v>
      </c>
      <c r="R56" s="154"/>
      <c r="S56" s="154" t="s">
        <v>116</v>
      </c>
      <c r="T56" s="154" t="s">
        <v>117</v>
      </c>
      <c r="U56" s="154">
        <v>0</v>
      </c>
      <c r="V56" s="154">
        <v>0</v>
      </c>
      <c r="W56" s="154"/>
      <c r="X56" s="154" t="s">
        <v>102</v>
      </c>
      <c r="Y56" s="154" t="s">
        <v>103</v>
      </c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</row>
    <row r="57" spans="1:40" x14ac:dyDescent="0.2">
      <c r="A57" s="175">
        <v>17</v>
      </c>
      <c r="B57" s="176" t="s">
        <v>166</v>
      </c>
      <c r="C57" s="187" t="s">
        <v>167</v>
      </c>
      <c r="D57" s="177" t="s">
        <v>148</v>
      </c>
      <c r="E57" s="178">
        <v>7</v>
      </c>
      <c r="F57" s="179">
        <v>960</v>
      </c>
      <c r="G57" s="180">
        <v>6720</v>
      </c>
      <c r="H57" s="154">
        <v>0</v>
      </c>
      <c r="I57" s="154">
        <v>0</v>
      </c>
      <c r="J57" s="154">
        <v>960</v>
      </c>
      <c r="K57" s="154">
        <v>6720</v>
      </c>
      <c r="L57" s="154">
        <v>21</v>
      </c>
      <c r="M57" s="154">
        <v>8131.2</v>
      </c>
      <c r="N57" s="153">
        <v>0</v>
      </c>
      <c r="O57" s="153">
        <v>0</v>
      </c>
      <c r="P57" s="153">
        <v>0</v>
      </c>
      <c r="Q57" s="153">
        <v>0</v>
      </c>
      <c r="R57" s="154"/>
      <c r="S57" s="154" t="s">
        <v>116</v>
      </c>
      <c r="T57" s="154" t="s">
        <v>117</v>
      </c>
      <c r="U57" s="154">
        <v>0</v>
      </c>
      <c r="V57" s="154">
        <v>0</v>
      </c>
      <c r="W57" s="154"/>
      <c r="X57" s="154" t="s">
        <v>102</v>
      </c>
      <c r="Y57" s="154" t="s">
        <v>103</v>
      </c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</row>
    <row r="58" spans="1:40" ht="22.5" x14ac:dyDescent="0.2">
      <c r="A58" s="175">
        <v>18</v>
      </c>
      <c r="B58" s="176" t="s">
        <v>168</v>
      </c>
      <c r="C58" s="187" t="s">
        <v>169</v>
      </c>
      <c r="D58" s="177" t="s">
        <v>170</v>
      </c>
      <c r="E58" s="178">
        <v>24</v>
      </c>
      <c r="F58" s="179">
        <v>660</v>
      </c>
      <c r="G58" s="180">
        <v>15840</v>
      </c>
      <c r="H58" s="154">
        <v>0</v>
      </c>
      <c r="I58" s="154">
        <v>0</v>
      </c>
      <c r="J58" s="154">
        <v>660</v>
      </c>
      <c r="K58" s="154">
        <v>15840</v>
      </c>
      <c r="L58" s="154">
        <v>21</v>
      </c>
      <c r="M58" s="154">
        <v>19166.400000000001</v>
      </c>
      <c r="N58" s="153">
        <v>0</v>
      </c>
      <c r="O58" s="153">
        <v>0</v>
      </c>
      <c r="P58" s="153">
        <v>0</v>
      </c>
      <c r="Q58" s="153">
        <v>0</v>
      </c>
      <c r="R58" s="154"/>
      <c r="S58" s="154" t="s">
        <v>116</v>
      </c>
      <c r="T58" s="154" t="s">
        <v>117</v>
      </c>
      <c r="U58" s="154">
        <v>0</v>
      </c>
      <c r="V58" s="154">
        <v>0</v>
      </c>
      <c r="W58" s="154"/>
      <c r="X58" s="154" t="s">
        <v>102</v>
      </c>
      <c r="Y58" s="154" t="s">
        <v>103</v>
      </c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</row>
    <row r="59" spans="1:40" x14ac:dyDescent="0.2">
      <c r="A59" s="163" t="s">
        <v>97</v>
      </c>
      <c r="B59" s="164" t="s">
        <v>71</v>
      </c>
      <c r="C59" s="181" t="s">
        <v>72</v>
      </c>
      <c r="D59" s="165"/>
      <c r="E59" s="166"/>
      <c r="F59" s="167"/>
      <c r="G59" s="168">
        <v>8042.65</v>
      </c>
      <c r="H59" s="162"/>
      <c r="I59" s="162">
        <v>0</v>
      </c>
      <c r="J59" s="162"/>
      <c r="K59" s="162">
        <v>8042.65</v>
      </c>
      <c r="L59" s="162"/>
      <c r="M59" s="162"/>
      <c r="N59" s="161"/>
      <c r="O59" s="161"/>
      <c r="P59" s="161"/>
      <c r="Q59" s="161"/>
      <c r="R59" s="162"/>
      <c r="S59" s="162"/>
      <c r="T59" s="162"/>
      <c r="U59" s="162"/>
      <c r="V59" s="162"/>
      <c r="W59" s="162"/>
      <c r="X59" s="162"/>
      <c r="Y59" s="162"/>
    </row>
    <row r="60" spans="1:40" x14ac:dyDescent="0.2">
      <c r="A60" s="169">
        <v>19</v>
      </c>
      <c r="B60" s="170" t="s">
        <v>171</v>
      </c>
      <c r="C60" s="182" t="s">
        <v>172</v>
      </c>
      <c r="D60" s="171" t="s">
        <v>173</v>
      </c>
      <c r="E60" s="172">
        <v>16.447140000000001</v>
      </c>
      <c r="F60" s="173">
        <v>489</v>
      </c>
      <c r="G60" s="174">
        <v>8042.65</v>
      </c>
      <c r="H60" s="154">
        <v>0</v>
      </c>
      <c r="I60" s="154">
        <v>0</v>
      </c>
      <c r="J60" s="154">
        <v>489</v>
      </c>
      <c r="K60" s="154">
        <v>8042.65146</v>
      </c>
      <c r="L60" s="154">
        <v>21</v>
      </c>
      <c r="M60" s="154">
        <v>9731.6064999999999</v>
      </c>
      <c r="N60" s="153">
        <v>0</v>
      </c>
      <c r="O60" s="153">
        <v>0</v>
      </c>
      <c r="P60" s="153">
        <v>0</v>
      </c>
      <c r="Q60" s="153">
        <v>0</v>
      </c>
      <c r="R60" s="154"/>
      <c r="S60" s="154" t="s">
        <v>101</v>
      </c>
      <c r="T60" s="154" t="s">
        <v>117</v>
      </c>
      <c r="U60" s="154">
        <v>0.9385</v>
      </c>
      <c r="V60" s="154">
        <v>15.43564089</v>
      </c>
      <c r="W60" s="154"/>
      <c r="X60" s="154" t="s">
        <v>174</v>
      </c>
      <c r="Y60" s="154" t="s">
        <v>103</v>
      </c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</row>
    <row r="61" spans="1:40" x14ac:dyDescent="0.2">
      <c r="A61" s="3"/>
      <c r="B61" s="4"/>
      <c r="C61" s="188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40" x14ac:dyDescent="0.2">
      <c r="C62" s="189"/>
      <c r="D62" s="10"/>
    </row>
    <row r="63" spans="1:40" x14ac:dyDescent="0.2">
      <c r="D63" s="10"/>
    </row>
    <row r="64" spans="1:4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23-03-16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23-03-16 Pol'!Názvy_tisku</vt:lpstr>
      <vt:lpstr>oadresa</vt:lpstr>
      <vt:lpstr>Stavba!Objednatel</vt:lpstr>
      <vt:lpstr>Stavba!Objekt</vt:lpstr>
      <vt:lpstr>'01 23-03-16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2023-04-03T11:05:50Z</dcterms:modified>
</cp:coreProperties>
</file>