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6_Investiční a rozvojové projekty\! 02_ Realizace\Hustopeče_STC Radost (Boschek)\! 2023_Realizace\Změny Díla\Změnové rozpočty a změnové listy\"/>
    </mc:Choice>
  </mc:AlternateContent>
  <bookViews>
    <workbookView xWindow="0" yWindow="0" windowWidth="28800" windowHeight="1185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3-03-12a Pol" sheetId="12" r:id="rId4"/>
    <sheet name="01 23-03-15a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23-03-12a Pol'!$1:$7</definedName>
    <definedName name="_xlnm.Print_Titles" localSheetId="4">'01 23-03-15a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23-03-12a Pol'!$A$1:$Y$64</definedName>
    <definedName name="_xlnm.Print_Area" localSheetId="4">'01 23-03-15a Pol'!$A$1:$Y$45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" i="1" l="1"/>
  <c r="I56" i="1" l="1"/>
  <c r="J54" i="1" s="1"/>
  <c r="J55" i="1"/>
  <c r="J53" i="1"/>
  <c r="J52" i="1"/>
  <c r="J51" i="1"/>
  <c r="F43" i="1"/>
  <c r="G43" i="1"/>
  <c r="H43" i="1"/>
  <c r="I43" i="1"/>
  <c r="J39" i="1" s="1"/>
  <c r="J43" i="1" s="1"/>
  <c r="I21" i="1"/>
  <c r="J28" i="1"/>
  <c r="J26" i="1"/>
  <c r="G38" i="1"/>
  <c r="F38" i="1"/>
  <c r="J23" i="1"/>
  <c r="J24" i="1"/>
  <c r="J25" i="1"/>
  <c r="J27" i="1"/>
  <c r="E24" i="1"/>
  <c r="E26" i="1"/>
  <c r="J50" i="1" l="1"/>
  <c r="J56" i="1" s="1"/>
  <c r="J40" i="1"/>
  <c r="J42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Priprava01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<sst xmlns="http://schemas.openxmlformats.org/spreadsheetml/2006/main" count="526" uniqueCount="222">
  <si>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</si>
  <si>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</si>
  <si>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</si>
  <si>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</si>
  <si>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</si>
  <si>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</si>
  <si>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</si>
  <si>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</si>
  <si>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</si>
  <si>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</si>
  <si>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</si>
  <si>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</si>
  <si>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</si>
  <si>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</si>
  <si>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</si>
  <si>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</si>
  <si>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</si>
  <si>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</si>
  <si>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</si>
  <si>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</si>
  <si>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</si>
  <si>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</si>
  <si>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</si>
  <si>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</si>
  <si>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</si>
  <si>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</si>
  <si>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</si>
  <si>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</si>
  <si>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</si>
  <si>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</si>
  <si>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</si>
  <si>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</si>
  <si>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</si>
  <si>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</si>
  <si>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</si>
  <si>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</si>
  <si>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</si>
  <si>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</si>
  <si>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</si>
  <si>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</si>
  <si>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</si>
  <si>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</si>
  <si>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</si>
  <si>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Ing. Dana Smržová</t>
  </si>
  <si>
    <t>DS07341</t>
  </si>
  <si>
    <t>Rekonstrukce budovy č.p.445, Hustopeče u Brna - výroba</t>
  </si>
  <si>
    <t>Diakonie ČCE - středisko BETLÉM</t>
  </si>
  <si>
    <t>Císařova 394/27</t>
  </si>
  <si>
    <t>Klobouky u Brna</t>
  </si>
  <si>
    <t>69172</t>
  </si>
  <si>
    <t>18510949</t>
  </si>
  <si>
    <t>REKO a.s.</t>
  </si>
  <si>
    <t>třída Kpt. Jaroše 1845/26</t>
  </si>
  <si>
    <t>Brno-Černá Pole</t>
  </si>
  <si>
    <t>60200</t>
  </si>
  <si>
    <t>13690299</t>
  </si>
  <si>
    <t>CZ13690299</t>
  </si>
  <si>
    <t>16.3.2023</t>
  </si>
  <si>
    <t>Stavba</t>
  </si>
  <si>
    <t>01</t>
  </si>
  <si>
    <t>Vícepráce a méněpráce</t>
  </si>
  <si>
    <t>23-03-12a</t>
  </si>
  <si>
    <t>Bourací práce - příčky, méněpráce</t>
  </si>
  <si>
    <t>23-03-15a</t>
  </si>
  <si>
    <t>Zazdívky, překlady, odpočet příček - méněpráce</t>
  </si>
  <si>
    <t>Celkem za stavbu</t>
  </si>
  <si>
    <t>CZK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</si>
  <si>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</si>
  <si>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</si>
  <si>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</si>
  <si>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</si>
  <si>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</si>
  <si>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</si>
  <si>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96</t>
  </si>
  <si>
    <t>Bourání konstrukcí</t>
  </si>
  <si>
    <t>99</t>
  </si>
  <si>
    <t>Staveništní přesun hmot</t>
  </si>
  <si>
    <t>776</t>
  </si>
  <si>
    <t>Podlahy povlakové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</si>
  <si>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</si>
  <si>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</si>
  <si>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</si>
  <si>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</si>
  <si>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</si>
  <si>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</si>
  <si>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</si>
  <si>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</si>
  <si>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</si>
  <si>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</si>
  <si>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</si>
  <si>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</si>
  <si>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</si>
  <si>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</si>
  <si>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</si>
  <si>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</si>
  <si>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</si>
  <si>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</si>
  <si>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</si>
  <si>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</si>
  <si>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</si>
  <si>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</si>
  <si>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</si>
  <si>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</si>
  <si>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</si>
  <si>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</si>
  <si>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</si>
  <si>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</si>
  <si>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</si>
  <si>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</si>
  <si>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</si>
  <si>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</si>
  <si>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</si>
  <si>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962031125R00</t>
  </si>
  <si>
    <t>Bourání příček z cihel pálených děrovaných, tloušťky 140 mm</t>
  </si>
  <si>
    <t>m2</t>
  </si>
  <si>
    <t>RTS 23/ I</t>
  </si>
  <si>
    <t>Indiv</t>
  </si>
  <si>
    <t>Práce</t>
  </si>
  <si>
    <t>Červená</t>
  </si>
  <si>
    <t>POL1_</t>
  </si>
  <si>
    <t>Začátek provozního součtu</t>
  </si>
  <si>
    <t>VV</t>
  </si>
  <si>
    <t xml:space="preserve">  příčky : 3,7*2,7*3</t>
  </si>
  <si>
    <t xml:space="preserve">  HUP : 1,2*1,1+0,5*1,1*2</t>
  </si>
  <si>
    <t xml:space="preserve">  116+117 : (4,96+1*4+0,35*4)*2,7</t>
  </si>
  <si>
    <t xml:space="preserve">  118+119 : (2,3+4,4+2,1+2,66+1,5*4)*2,7</t>
  </si>
  <si>
    <t xml:space="preserve">  -0,9*2</t>
  </si>
  <si>
    <t xml:space="preserve">  -0,7*2</t>
  </si>
  <si>
    <t>Konec provozního součtu</t>
  </si>
  <si>
    <t>Mezisoučet</t>
  </si>
  <si>
    <t>SOD : -104,304</t>
  </si>
  <si>
    <t>HUP - předpoklad : 1,2*1,1+0,5*1,1*2</t>
  </si>
  <si>
    <t xml:space="preserve">příčky - skutečnost : </t>
  </si>
  <si>
    <t>m. č. 104 - s luxfery : 3,6*2,79-3,6*0,6+3,6*2,79-0,9*2,0</t>
  </si>
  <si>
    <t>m.č. 120,121/117 : (2,85+1,55)*2,85</t>
  </si>
  <si>
    <t>z chodby 101/104 : 3,6*2,79-0,9*2,0</t>
  </si>
  <si>
    <t>z chodby 101/113 : 2,2*2,8-0,9*2,0</t>
  </si>
  <si>
    <t xml:space="preserve">dobourání zdiva při rozšíření dveřních otvorů : </t>
  </si>
  <si>
    <t>rozšíření otvorů v chodbě pro dveře š. 900 : 0,1*2,05*13</t>
  </si>
  <si>
    <t>rozšíření pro dveře š. 800 (místo 600 mm) : 0,3*2,05</t>
  </si>
  <si>
    <t>962031156R00</t>
  </si>
  <si>
    <t>Bourání příček z tvárnic keramobetonových, tloušťky 175 mm</t>
  </si>
  <si>
    <t xml:space="preserve">  2,3*2,7*2+4,7*2,7+1,5*2,7*4+3,6*2,7</t>
  </si>
  <si>
    <t>SOD : -51,03</t>
  </si>
  <si>
    <t>962081141R00</t>
  </si>
  <si>
    <t>Bourání zdiva příček ze skleněných tvárnic, tloušťky do 150 mm</t>
  </si>
  <si>
    <t xml:space="preserve">  104 : 3,6*2,7</t>
  </si>
  <si>
    <t>SOD : -9,72</t>
  </si>
  <si>
    <t>skutečnost : 3,6*0,6</t>
  </si>
  <si>
    <t>970231100R00</t>
  </si>
  <si>
    <t>Řezání cihelného zdiva hloubka řezu 100 mm</t>
  </si>
  <si>
    <t>m</t>
  </si>
  <si>
    <t>rozšíření otvoru z 800 na 900mm : -2*2*13</t>
  </si>
  <si>
    <t>VZT9 : -(0,45*2+0,4*2)*6</t>
  </si>
  <si>
    <t>971038421R00</t>
  </si>
  <si>
    <t>Vybourání otvorů ve zdivu cihelném z dutých tvárnic nebo příčkovek  plochy do 0,25 m2, tloušťky do 100 mm</t>
  </si>
  <si>
    <t>kus</t>
  </si>
  <si>
    <t>Běžná</t>
  </si>
  <si>
    <t>VZT9 : -6</t>
  </si>
  <si>
    <t>776511810R00</t>
  </si>
  <si>
    <t>Odstranění povlakových podlah z nášlapné plochy lepených, bez podložky, z ploch přes 20 m2</t>
  </si>
  <si>
    <t xml:space="preserve">  BOUR/PDL1 : 447,8</t>
  </si>
  <si>
    <t>-447,8</t>
  </si>
  <si>
    <t>17,8+27+8,0+54,5+17,8*3+18,0+18,6+17,4*2+10,9+22,8+19,6*3+20,7*2</t>
  </si>
  <si>
    <t>979081111R00</t>
  </si>
  <si>
    <t>Odvoz suti a vybour. hmot na skládku do 1 km</t>
  </si>
  <si>
    <t>t</t>
  </si>
  <si>
    <t>Přesun suti</t>
  </si>
  <si>
    <t>POL8_</t>
  </si>
  <si>
    <t>979081121R00</t>
  </si>
  <si>
    <t>Příplatek k odvozu za každý další 1 km</t>
  </si>
  <si>
    <t>979999997R00</t>
  </si>
  <si>
    <t>Poplatek za recyklaci směsi suti betonu, cihel, tašek a keram.výrobků, kusovost do 1600 cm2 (170107)</t>
  </si>
  <si>
    <t>979087312R00</t>
  </si>
  <si>
    <t>Vodorovné přemístění vyb. hmot nošením do 10 m</t>
  </si>
  <si>
    <t>979087391R00</t>
  </si>
  <si>
    <t>Příplatek za nošení suti každých dalších 10 m</t>
  </si>
  <si>
    <t>END</t>
  </si>
  <si>
    <t>274272130RT3</t>
  </si>
  <si>
    <t>Zdivo základové z bednicích tvárnic tloušťky 250 mm, výplň betonem C 16/20, Beton čerstvý obyčejný; C 16/20;  prostředí: X0;  cement: CEM I;  Dmax = 8 mm;  S 4</t>
  </si>
  <si>
    <t xml:space="preserve">pod vnitřní stěny v hygienickém zázemí : </t>
  </si>
  <si>
    <t>108/109 : -5*1</t>
  </si>
  <si>
    <t>117/118 : -5,6*0,75</t>
  </si>
  <si>
    <t>279361821R00</t>
  </si>
  <si>
    <t>Výztuž základových zdí z betonářské oceli 10 505(R)</t>
  </si>
  <si>
    <t>7kg/m2 : -9,2*7/1000</t>
  </si>
  <si>
    <t>317121047RT2</t>
  </si>
  <si>
    <t>Překlady pórobetonové nenosné délky 1240 mm, šířky 100 mm, výšky 249 mm</t>
  </si>
  <si>
    <t>Nedokončená</t>
  </si>
  <si>
    <t>317121049RT2</t>
  </si>
  <si>
    <t>Překlady pórobetonové nenosné délky 2500 mm, šířky 100 mm, výšky 249 mm</t>
  </si>
  <si>
    <t>342255024R00</t>
  </si>
  <si>
    <t>Příčky z cihel a tvárnic nepálených příčky z příčkovek pórobetonových tloušťky 100 mm</t>
  </si>
  <si>
    <t>SOD : -((2,85+1,6*3)*3,15-2*2,15)</t>
  </si>
  <si>
    <t>342255026R00</t>
  </si>
  <si>
    <t>Příčky z cihel a tvárnic nepálených příčky z příčkovek pórobetonových tloušťky 125 mm</t>
  </si>
  <si>
    <t>SOD : -2,2*3,15</t>
  </si>
  <si>
    <t>342255028R00</t>
  </si>
  <si>
    <t>Příčky z cihel a tvárnic nepálených příčky z příčkovek pórobetonových tloušťky 150 mm</t>
  </si>
  <si>
    <t>SOD : -(4,96+3,77+0,41+1,19+1,75+2,15)*3,15</t>
  </si>
  <si>
    <t>m.č. 103A (nová) : 3,6*2,85-2*0,9*2,05</t>
  </si>
  <si>
    <t>342948111R00</t>
  </si>
  <si>
    <t>Kotvení příček ke konstrukci kotvami na hmoždinky</t>
  </si>
  <si>
    <t>-12*3,15</t>
  </si>
  <si>
    <t>346244315R00</t>
  </si>
  <si>
    <t>Obezdívka van a WC modulů z pórobetonu tloušťky 150 mm</t>
  </si>
  <si>
    <t xml:space="preserve">  SOD : 0,9*1,2*4</t>
  </si>
  <si>
    <t>SOD : -4,32</t>
  </si>
  <si>
    <t>skutečnost : 0,9*1,2*2</t>
  </si>
  <si>
    <t>346275113R00</t>
  </si>
  <si>
    <t>Přizdívky a obezdívky z desek pórobetonových tloušťky 100 mm</t>
  </si>
  <si>
    <t>zazdívky otvorů : -0,9*2*8</t>
  </si>
  <si>
    <t>346275115R00</t>
  </si>
  <si>
    <t>Přizdívky a obezdívky z desek pórobetonových tloušťky 150 mm</t>
  </si>
  <si>
    <t>zazdívky otvorů : -0,9*2</t>
  </si>
  <si>
    <t xml:space="preserve">  nad Z/3 - SOD : -1,45*1,15</t>
  </si>
  <si>
    <t>346275116R00</t>
  </si>
  <si>
    <t>Přizdívky a obezdívky z desek pórobetonových tloušťky 200 mm</t>
  </si>
  <si>
    <t>999281105R00</t>
  </si>
  <si>
    <t>Přesun hmot pro opravy a údržbu objektů pro opravy a údržbu dosavadních objektů včetně vnějších</t>
  </si>
  <si>
    <t>Přesun hmot</t>
  </si>
  <si>
    <t>POL7_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</si>
</sst>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5" borderId="15" xfId="0" applyNumberFormat="1" applyFont="1" applyFill="1" applyBorder="1" applyAlignment="1">
      <alignment vertical="center"/>
    </xf>
    <xf numFmtId="4" fontId="11" fillId="5" borderId="12" xfId="0" applyNumberFormat="1" applyFont="1" applyFill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RTS-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7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0" t="s">
        <v>4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">
      <c r="A2" s="2"/>
      <c r="B2" s="76" t="s">
        <v>24</v>
      </c>
      <c r="C2" s="77"/>
      <c r="D2" s="78" t="s">
        <v>44</v>
      </c>
      <c r="E2" s="199" t="s">
        <v>45</v>
      </c>
      <c r="F2" s="200"/>
      <c r="G2" s="200"/>
      <c r="H2" s="200"/>
      <c r="I2" s="200"/>
      <c r="J2" s="201"/>
      <c r="O2" s="1"/>
    </row>
    <row r="3" spans="1:15" ht="27" hidden="1" customHeight="1" x14ac:dyDescent="0.2">
      <c r="A3" s="2"/>
      <c r="B3" s="79"/>
      <c r="C3" s="77"/>
      <c r="D3" s="80"/>
      <c r="E3" s="202"/>
      <c r="F3" s="203"/>
      <c r="G3" s="203"/>
      <c r="H3" s="203"/>
      <c r="I3" s="203"/>
      <c r="J3" s="204"/>
    </row>
    <row r="4" spans="1:15" ht="23.25" customHeight="1" x14ac:dyDescent="0.2">
      <c r="A4" s="2"/>
      <c r="B4" s="81"/>
      <c r="C4" s="82"/>
      <c r="D4" s="83"/>
      <c r="E4" s="212"/>
      <c r="F4" s="212"/>
      <c r="G4" s="212"/>
      <c r="H4" s="212"/>
      <c r="I4" s="212"/>
      <c r="J4" s="213"/>
    </row>
    <row r="5" spans="1:15" ht="24" customHeight="1" x14ac:dyDescent="0.2">
      <c r="A5" s="2"/>
      <c r="B5" s="31" t="s">
        <v>23</v>
      </c>
      <c r="D5" s="216" t="s">
        <v>46</v>
      </c>
      <c r="E5" s="217"/>
      <c r="F5" s="217"/>
      <c r="G5" s="217"/>
      <c r="H5" s="18" t="s">
        <v>42</v>
      </c>
      <c r="I5" s="85" t="s">
        <v>50</v>
      </c>
      <c r="J5" s="8"/>
    </row>
    <row r="6" spans="1:15" ht="15.75" customHeight="1" x14ac:dyDescent="0.2">
      <c r="A6" s="2"/>
      <c r="B6" s="28"/>
      <c r="C6" s="55"/>
      <c r="D6" s="218" t="s">
        <v>47</v>
      </c>
      <c r="E6" s="219"/>
      <c r="F6" s="219"/>
      <c r="G6" s="21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84" t="s">
        <v>49</v>
      </c>
      <c r="E7" s="220" t="s">
        <v>48</v>
      </c>
      <c r="F7" s="221"/>
      <c r="G7" s="22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6" t="s">
        <v>51</v>
      </c>
      <c r="E11" s="206"/>
      <c r="F11" s="206"/>
      <c r="G11" s="206"/>
      <c r="H11" s="18" t="s">
        <v>42</v>
      </c>
      <c r="I11" s="85" t="s">
        <v>55</v>
      </c>
      <c r="J11" s="8"/>
    </row>
    <row r="12" spans="1:15" ht="15.75" customHeight="1" x14ac:dyDescent="0.2">
      <c r="A12" s="2"/>
      <c r="B12" s="28"/>
      <c r="C12" s="55"/>
      <c r="D12" s="211" t="s">
        <v>52</v>
      </c>
      <c r="E12" s="211"/>
      <c r="F12" s="211"/>
      <c r="G12" s="211"/>
      <c r="H12" s="18" t="s">
        <v>36</v>
      </c>
      <c r="I12" s="85" t="s">
        <v>56</v>
      </c>
      <c r="J12" s="8"/>
    </row>
    <row r="13" spans="1:15" ht="15.75" customHeight="1" x14ac:dyDescent="0.2">
      <c r="A13" s="2"/>
      <c r="B13" s="29"/>
      <c r="C13" s="56"/>
      <c r="D13" s="84" t="s">
        <v>54</v>
      </c>
      <c r="E13" s="214" t="s">
        <v>53</v>
      </c>
      <c r="F13" s="215"/>
      <c r="G13" s="21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5"/>
      <c r="F15" s="205"/>
      <c r="G15" s="207"/>
      <c r="H15" s="207"/>
      <c r="I15" s="207" t="s">
        <v>31</v>
      </c>
      <c r="J15" s="208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v>-185068.07</v>
      </c>
      <c r="J16" s="198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v>-3681</v>
      </c>
      <c r="J17" s="198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v>0</v>
      </c>
      <c r="J18" s="198"/>
    </row>
    <row r="19" spans="1:10" ht="23.25" customHeight="1" x14ac:dyDescent="0.2">
      <c r="A19" s="138" t="s">
        <v>82</v>
      </c>
      <c r="B19" s="38" t="s">
        <v>29</v>
      </c>
      <c r="C19" s="62"/>
      <c r="D19" s="63"/>
      <c r="E19" s="196"/>
      <c r="F19" s="197"/>
      <c r="G19" s="196"/>
      <c r="H19" s="197"/>
      <c r="I19" s="196">
        <v>0</v>
      </c>
      <c r="J19" s="198"/>
    </row>
    <row r="20" spans="1:10" ht="23.25" customHeight="1" x14ac:dyDescent="0.2">
      <c r="A20" s="138" t="s">
        <v>83</v>
      </c>
      <c r="B20" s="38" t="s">
        <v>30</v>
      </c>
      <c r="C20" s="62"/>
      <c r="D20" s="63"/>
      <c r="E20" s="196"/>
      <c r="F20" s="197"/>
      <c r="G20" s="196"/>
      <c r="H20" s="197"/>
      <c r="I20" s="196">
        <v>0</v>
      </c>
      <c r="J20" s="19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10"/>
      <c r="G21" s="209"/>
      <c r="H21" s="210"/>
      <c r="I21" s="209">
        <f>SUM(I16:J20)</f>
        <v>-188749.07</v>
      </c>
      <c r="J21" s="227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5">
        <v>0</v>
      </c>
      <c r="H23" s="226"/>
      <c r="I23" s="226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23">
        <v>0</v>
      </c>
      <c r="H24" s="224"/>
      <c r="I24" s="224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9">
        <v>-188749.07</v>
      </c>
      <c r="H25" s="230"/>
      <c r="I25" s="230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3">
        <v>-39637.300000000003</v>
      </c>
      <c r="H26" s="194"/>
      <c r="I26" s="194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70"/>
      <c r="D27" s="71"/>
      <c r="E27" s="70"/>
      <c r="F27" s="16"/>
      <c r="G27" s="195">
        <v>0</v>
      </c>
      <c r="H27" s="195"/>
      <c r="I27" s="195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28">
        <v>-188749.07</v>
      </c>
      <c r="H28" s="231"/>
      <c r="I28" s="231"/>
      <c r="J28" s="115" t="str">
        <f t="shared" si="0"/>
        <v>CZK</v>
      </c>
    </row>
    <row r="29" spans="1:10" ht="27.75" customHeight="1" thickBot="1" x14ac:dyDescent="0.25">
      <c r="A29" s="2"/>
      <c r="B29" s="111" t="s">
        <v>37</v>
      </c>
      <c r="C29" s="116"/>
      <c r="D29" s="116"/>
      <c r="E29" s="116"/>
      <c r="F29" s="117"/>
      <c r="G29" s="228">
        <f>ZakladDPHZakl+DPHZakl</f>
        <v>-228386.37</v>
      </c>
      <c r="H29" s="228"/>
      <c r="I29" s="228"/>
      <c r="J29" s="118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2" t="s">
        <v>2</v>
      </c>
      <c r="E35" s="22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58</v>
      </c>
      <c r="C39" s="236"/>
      <c r="D39" s="236"/>
      <c r="E39" s="236"/>
      <c r="F39" s="98">
        <v>0</v>
      </c>
      <c r="G39" s="99">
        <v>-188749.07</v>
      </c>
      <c r="H39" s="100">
        <v>-39637.300000000003</v>
      </c>
      <c r="I39" s="100">
        <v>-228386.37</v>
      </c>
      <c r="J39" s="101">
        <f>IF(CenaCelkemVypocet=0,"",I39/CenaCelkemVypocet*100)</f>
        <v>100</v>
      </c>
    </row>
    <row r="40" spans="1:10" ht="25.5" customHeight="1" x14ac:dyDescent="0.2">
      <c r="A40" s="87">
        <v>2</v>
      </c>
      <c r="B40" s="102" t="s">
        <v>59</v>
      </c>
      <c r="C40" s="237" t="s">
        <v>60</v>
      </c>
      <c r="D40" s="237"/>
      <c r="E40" s="237"/>
      <c r="F40" s="103">
        <v>0</v>
      </c>
      <c r="G40" s="104">
        <v>-188749.07</v>
      </c>
      <c r="H40" s="104">
        <v>-39637.300000000003</v>
      </c>
      <c r="I40" s="104">
        <v>-228386.37</v>
      </c>
      <c r="J40" s="105">
        <f>IF(CenaCelkemVypocet=0,"",I40/CenaCelkemVypocet*100)</f>
        <v>100</v>
      </c>
    </row>
    <row r="41" spans="1:10" ht="25.5" customHeight="1" x14ac:dyDescent="0.2">
      <c r="A41" s="87">
        <v>3</v>
      </c>
      <c r="B41" s="106" t="s">
        <v>61</v>
      </c>
      <c r="C41" s="236" t="s">
        <v>62</v>
      </c>
      <c r="D41" s="236"/>
      <c r="E41" s="236"/>
      <c r="F41" s="107">
        <v>0</v>
      </c>
      <c r="G41" s="100">
        <v>-80208.009999999995</v>
      </c>
      <c r="H41" s="100">
        <v>-16843.68</v>
      </c>
      <c r="I41" s="100">
        <v>-97051.69</v>
      </c>
      <c r="J41" s="101">
        <f>IF(CenaCelkemVypocet=0,"",I41/CenaCelkemVypocet*100)</f>
        <v>42.494519265751279</v>
      </c>
    </row>
    <row r="42" spans="1:10" ht="25.5" customHeight="1" x14ac:dyDescent="0.2">
      <c r="A42" s="87">
        <v>3</v>
      </c>
      <c r="B42" s="106" t="s">
        <v>63</v>
      </c>
      <c r="C42" s="236" t="s">
        <v>64</v>
      </c>
      <c r="D42" s="236"/>
      <c r="E42" s="236"/>
      <c r="F42" s="107">
        <v>0</v>
      </c>
      <c r="G42" s="100">
        <v>-108541.06</v>
      </c>
      <c r="H42" s="100">
        <v>-22793.62</v>
      </c>
      <c r="I42" s="100">
        <v>-131334.68</v>
      </c>
      <c r="J42" s="101">
        <f>IF(CenaCelkemVypocet=0,"",I42/CenaCelkemVypocet*100)</f>
        <v>57.505480734248714</v>
      </c>
    </row>
    <row r="43" spans="1:10" ht="25.5" customHeight="1" x14ac:dyDescent="0.2">
      <c r="A43" s="87"/>
      <c r="B43" s="238" t="s">
        <v>65</v>
      </c>
      <c r="C43" s="239"/>
      <c r="D43" s="239"/>
      <c r="E43" s="240"/>
      <c r="F43" s="108">
        <f>SUMIF(A39:A42,"=1",F39:F42)</f>
        <v>0</v>
      </c>
      <c r="G43" s="109">
        <f>SUMIF(A39:A42,"=1",G39:G42)</f>
        <v>-188749.07</v>
      </c>
      <c r="H43" s="109">
        <f>SUMIF(A39:A42,"=1",H39:H42)</f>
        <v>-39637.300000000003</v>
      </c>
      <c r="I43" s="109">
        <f>SUMIF(A39:A42,"=1",I39:I42)</f>
        <v>-228386.37</v>
      </c>
      <c r="J43" s="110">
        <f>SUMIF(A39:A42,"=1",J39:J42)</f>
        <v>100</v>
      </c>
    </row>
    <row r="47" spans="1:10" ht="15.75" x14ac:dyDescent="0.25">
      <c r="B47" s="119" t="s">
        <v>67</v>
      </c>
    </row>
    <row r="49" spans="1:10" ht="25.5" customHeight="1" x14ac:dyDescent="0.2">
      <c r="A49" s="121"/>
      <c r="B49" s="124" t="s">
        <v>18</v>
      </c>
      <c r="C49" s="124" t="s">
        <v>6</v>
      </c>
      <c r="D49" s="125"/>
      <c r="E49" s="125"/>
      <c r="F49" s="126" t="s">
        <v>68</v>
      </c>
      <c r="G49" s="126"/>
      <c r="H49" s="126"/>
      <c r="I49" s="126" t="s">
        <v>31</v>
      </c>
      <c r="J49" s="126" t="s">
        <v>0</v>
      </c>
    </row>
    <row r="50" spans="1:10" ht="36.75" customHeight="1" x14ac:dyDescent="0.2">
      <c r="A50" s="122"/>
      <c r="B50" s="127" t="s">
        <v>69</v>
      </c>
      <c r="C50" s="241" t="s">
        <v>70</v>
      </c>
      <c r="D50" s="242"/>
      <c r="E50" s="242"/>
      <c r="F50" s="136" t="s">
        <v>26</v>
      </c>
      <c r="G50" s="128"/>
      <c r="H50" s="128"/>
      <c r="I50" s="128">
        <v>-16900.400000000001</v>
      </c>
      <c r="J50" s="133">
        <f>IF(I56=0,"",I50/I56*100)</f>
        <v>8.9538984218571276</v>
      </c>
    </row>
    <row r="51" spans="1:10" ht="36.75" customHeight="1" x14ac:dyDescent="0.2">
      <c r="A51" s="122"/>
      <c r="B51" s="127" t="s">
        <v>71</v>
      </c>
      <c r="C51" s="241" t="s">
        <v>72</v>
      </c>
      <c r="D51" s="242"/>
      <c r="E51" s="242"/>
      <c r="F51" s="136" t="s">
        <v>26</v>
      </c>
      <c r="G51" s="128"/>
      <c r="H51" s="128"/>
      <c r="I51" s="128">
        <v>-84422.97</v>
      </c>
      <c r="J51" s="133">
        <f>IF(I56=0,"",I51/I56*100)</f>
        <v>44.727621704308277</v>
      </c>
    </row>
    <row r="52" spans="1:10" ht="36.75" customHeight="1" x14ac:dyDescent="0.2">
      <c r="A52" s="122"/>
      <c r="B52" s="127" t="s">
        <v>73</v>
      </c>
      <c r="C52" s="241" t="s">
        <v>74</v>
      </c>
      <c r="D52" s="242"/>
      <c r="E52" s="242"/>
      <c r="F52" s="136" t="s">
        <v>26</v>
      </c>
      <c r="G52" s="128"/>
      <c r="H52" s="128"/>
      <c r="I52" s="128">
        <v>-42089.52</v>
      </c>
      <c r="J52" s="133">
        <f>IF(I56=0,"",I52/I56*100)</f>
        <v>22.299193315230639</v>
      </c>
    </row>
    <row r="53" spans="1:10" ht="36.75" customHeight="1" x14ac:dyDescent="0.2">
      <c r="A53" s="122"/>
      <c r="B53" s="127" t="s">
        <v>75</v>
      </c>
      <c r="C53" s="241" t="s">
        <v>76</v>
      </c>
      <c r="D53" s="242"/>
      <c r="E53" s="242"/>
      <c r="F53" s="136" t="s">
        <v>26</v>
      </c>
      <c r="G53" s="128"/>
      <c r="H53" s="128"/>
      <c r="I53" s="128">
        <v>-7217.69</v>
      </c>
      <c r="J53" s="133">
        <f>IF(I56=0,"",I53/I56*100)</f>
        <v>3.823960563090457</v>
      </c>
    </row>
    <row r="54" spans="1:10" ht="36.75" customHeight="1" x14ac:dyDescent="0.2">
      <c r="A54" s="122"/>
      <c r="B54" s="127" t="s">
        <v>77</v>
      </c>
      <c r="C54" s="241" t="s">
        <v>78</v>
      </c>
      <c r="D54" s="242"/>
      <c r="E54" s="242"/>
      <c r="F54" s="136" t="s">
        <v>27</v>
      </c>
      <c r="G54" s="128"/>
      <c r="H54" s="128"/>
      <c r="I54" s="128">
        <v>-3681</v>
      </c>
      <c r="J54" s="133">
        <f>IF(I56=0,"",I54/I56*100)</f>
        <v>1.9502082844699582</v>
      </c>
    </row>
    <row r="55" spans="1:10" ht="36.75" customHeight="1" x14ac:dyDescent="0.2">
      <c r="A55" s="122"/>
      <c r="B55" s="127" t="s">
        <v>79</v>
      </c>
      <c r="C55" s="241" t="s">
        <v>80</v>
      </c>
      <c r="D55" s="242"/>
      <c r="E55" s="242"/>
      <c r="F55" s="136" t="s">
        <v>81</v>
      </c>
      <c r="G55" s="128"/>
      <c r="H55" s="128"/>
      <c r="I55" s="128">
        <v>-34437.49</v>
      </c>
      <c r="J55" s="133">
        <f>IF(I56=0,"",I55/I56*100)</f>
        <v>18.245117711043555</v>
      </c>
    </row>
    <row r="56" spans="1:10" ht="25.5" customHeight="1" x14ac:dyDescent="0.2">
      <c r="A56" s="123"/>
      <c r="B56" s="129" t="s">
        <v>1</v>
      </c>
      <c r="C56" s="130"/>
      <c r="D56" s="131"/>
      <c r="E56" s="131"/>
      <c r="F56" s="137"/>
      <c r="G56" s="132"/>
      <c r="H56" s="132"/>
      <c r="I56" s="132">
        <f>SUM(I50:I55)</f>
        <v>-188749.06999999998</v>
      </c>
      <c r="J56" s="134">
        <f>SUM(J50:J55)</f>
        <v>100</v>
      </c>
    </row>
    <row r="57" spans="1:10" x14ac:dyDescent="0.2">
      <c r="F57" s="86"/>
      <c r="G57" s="86"/>
      <c r="H57" s="86"/>
      <c r="I57" s="86"/>
      <c r="J57" s="135"/>
    </row>
    <row r="58" spans="1:10" x14ac:dyDescent="0.2">
      <c r="F58" s="86"/>
      <c r="G58" s="86"/>
      <c r="H58" s="86"/>
      <c r="I58" s="86"/>
      <c r="J58" s="135"/>
    </row>
    <row r="59" spans="1:10" x14ac:dyDescent="0.2">
      <c r="F59" s="86"/>
      <c r="G59" s="86"/>
      <c r="H59" s="86"/>
      <c r="I59" s="86"/>
      <c r="J59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84</v>
      </c>
    </row>
    <row r="2" spans="1:60" ht="24.95" customHeight="1" x14ac:dyDescent="0.2">
      <c r="A2" s="139" t="s">
        <v>8</v>
      </c>
      <c r="B2" s="49" t="s">
        <v>44</v>
      </c>
      <c r="C2" s="248" t="s">
        <v>45</v>
      </c>
      <c r="D2" s="249"/>
      <c r="E2" s="249"/>
      <c r="F2" s="249"/>
      <c r="G2" s="250"/>
      <c r="AG2" t="s">
        <v>85</v>
      </c>
    </row>
    <row r="3" spans="1:60" ht="24.95" customHeight="1" x14ac:dyDescent="0.2">
      <c r="A3" s="139" t="s">
        <v>9</v>
      </c>
      <c r="B3" s="49" t="s">
        <v>59</v>
      </c>
      <c r="C3" s="248" t="s">
        <v>60</v>
      </c>
      <c r="D3" s="249"/>
      <c r="E3" s="249"/>
      <c r="F3" s="249"/>
      <c r="G3" s="250"/>
      <c r="AC3" s="120" t="s">
        <v>85</v>
      </c>
      <c r="AG3" t="s">
        <v>86</v>
      </c>
    </row>
    <row r="4" spans="1:60" ht="24.95" customHeight="1" x14ac:dyDescent="0.2">
      <c r="A4" s="140" t="s">
        <v>10</v>
      </c>
      <c r="B4" s="141" t="s">
        <v>61</v>
      </c>
      <c r="C4" s="251" t="s">
        <v>62</v>
      </c>
      <c r="D4" s="252"/>
      <c r="E4" s="252"/>
      <c r="F4" s="252"/>
      <c r="G4" s="253"/>
      <c r="AG4" t="s">
        <v>87</v>
      </c>
    </row>
    <row r="5" spans="1:60" x14ac:dyDescent="0.2">
      <c r="D5" s="10"/>
    </row>
    <row r="6" spans="1:60" ht="38.25" x14ac:dyDescent="0.2">
      <c r="A6" s="143" t="s">
        <v>88</v>
      </c>
      <c r="B6" s="145" t="s">
        <v>89</v>
      </c>
      <c r="C6" s="145" t="s">
        <v>90</v>
      </c>
      <c r="D6" s="144" t="s">
        <v>91</v>
      </c>
      <c r="E6" s="143" t="s">
        <v>92</v>
      </c>
      <c r="F6" s="142" t="s">
        <v>93</v>
      </c>
      <c r="G6" s="143" t="s">
        <v>31</v>
      </c>
      <c r="H6" s="146" t="s">
        <v>32</v>
      </c>
      <c r="I6" s="146" t="s">
        <v>94</v>
      </c>
      <c r="J6" s="146" t="s">
        <v>33</v>
      </c>
      <c r="K6" s="146" t="s">
        <v>95</v>
      </c>
      <c r="L6" s="146" t="s">
        <v>96</v>
      </c>
      <c r="M6" s="146" t="s">
        <v>97</v>
      </c>
      <c r="N6" s="146" t="s">
        <v>98</v>
      </c>
      <c r="O6" s="146" t="s">
        <v>99</v>
      </c>
      <c r="P6" s="146" t="s">
        <v>100</v>
      </c>
      <c r="Q6" s="146" t="s">
        <v>101</v>
      </c>
      <c r="R6" s="146" t="s">
        <v>102</v>
      </c>
      <c r="S6" s="146" t="s">
        <v>103</v>
      </c>
      <c r="T6" s="146" t="s">
        <v>104</v>
      </c>
      <c r="U6" s="146" t="s">
        <v>105</v>
      </c>
      <c r="V6" s="146" t="s">
        <v>106</v>
      </c>
      <c r="W6" s="146" t="s">
        <v>107</v>
      </c>
      <c r="X6" s="146" t="s">
        <v>108</v>
      </c>
      <c r="Y6" s="146" t="s">
        <v>109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2" t="s">
        <v>110</v>
      </c>
      <c r="B8" s="163" t="s">
        <v>73</v>
      </c>
      <c r="C8" s="180" t="s">
        <v>74</v>
      </c>
      <c r="D8" s="164"/>
      <c r="E8" s="165"/>
      <c r="F8" s="166"/>
      <c r="G8" s="167">
        <v>-42089.52</v>
      </c>
      <c r="H8" s="161"/>
      <c r="I8" s="161">
        <v>-4624.71</v>
      </c>
      <c r="J8" s="161"/>
      <c r="K8" s="161">
        <v>-37464.81</v>
      </c>
      <c r="L8" s="161"/>
      <c r="M8" s="161"/>
      <c r="N8" s="160"/>
      <c r="O8" s="160"/>
      <c r="P8" s="160"/>
      <c r="Q8" s="160"/>
      <c r="R8" s="161"/>
      <c r="S8" s="161"/>
      <c r="T8" s="161"/>
      <c r="U8" s="161"/>
      <c r="V8" s="161"/>
      <c r="W8" s="161"/>
      <c r="X8" s="161"/>
      <c r="Y8" s="161"/>
      <c r="AG8" t="s">
        <v>111</v>
      </c>
    </row>
    <row r="9" spans="1:60" ht="22.5" x14ac:dyDescent="0.2">
      <c r="A9" s="168">
        <v>1</v>
      </c>
      <c r="B9" s="169" t="s">
        <v>112</v>
      </c>
      <c r="C9" s="181" t="s">
        <v>113</v>
      </c>
      <c r="D9" s="170" t="s">
        <v>114</v>
      </c>
      <c r="E9" s="171">
        <v>-57.332000000000001</v>
      </c>
      <c r="F9" s="172">
        <v>130</v>
      </c>
      <c r="G9" s="173">
        <v>-7453.16</v>
      </c>
      <c r="H9" s="153">
        <v>15.34</v>
      </c>
      <c r="I9" s="153">
        <v>-879.47288000000003</v>
      </c>
      <c r="J9" s="153">
        <v>114.66</v>
      </c>
      <c r="K9" s="153">
        <v>-6573.6871199999996</v>
      </c>
      <c r="L9" s="153">
        <v>21</v>
      </c>
      <c r="M9" s="153">
        <v>-9018.3235999999997</v>
      </c>
      <c r="N9" s="152">
        <v>6.7000000000000002E-4</v>
      </c>
      <c r="O9" s="152">
        <v>-3.8412439999999999E-2</v>
      </c>
      <c r="P9" s="152">
        <v>0.20399999999999999</v>
      </c>
      <c r="Q9" s="152">
        <v>-11.695727999999999</v>
      </c>
      <c r="R9" s="153"/>
      <c r="S9" s="153" t="s">
        <v>115</v>
      </c>
      <c r="T9" s="153" t="s">
        <v>116</v>
      </c>
      <c r="U9" s="153">
        <v>0.254</v>
      </c>
      <c r="V9" s="153">
        <v>-14.562328000000001</v>
      </c>
      <c r="W9" s="153"/>
      <c r="X9" s="153" t="s">
        <v>117</v>
      </c>
      <c r="Y9" s="153" t="s">
        <v>118</v>
      </c>
      <c r="Z9" s="147"/>
      <c r="AA9" s="147"/>
      <c r="AB9" s="147"/>
      <c r="AC9" s="147"/>
      <c r="AD9" s="147"/>
      <c r="AE9" s="147"/>
      <c r="AF9" s="147"/>
      <c r="AG9" s="147" t="s">
        <v>119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0"/>
      <c r="B10" s="151"/>
      <c r="C10" s="182" t="s">
        <v>120</v>
      </c>
      <c r="D10" s="154"/>
      <c r="E10" s="155"/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7"/>
      <c r="AA10" s="147"/>
      <c r="AB10" s="147"/>
      <c r="AC10" s="147"/>
      <c r="AD10" s="147"/>
      <c r="AE10" s="147"/>
      <c r="AF10" s="147"/>
      <c r="AG10" s="147" t="s">
        <v>121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0"/>
      <c r="B11" s="151"/>
      <c r="C11" s="183" t="s">
        <v>122</v>
      </c>
      <c r="D11" s="154"/>
      <c r="E11" s="155">
        <v>29.97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53"/>
      <c r="Z11" s="147"/>
      <c r="AA11" s="147"/>
      <c r="AB11" s="147"/>
      <c r="AC11" s="147"/>
      <c r="AD11" s="147"/>
      <c r="AE11" s="147"/>
      <c r="AF11" s="147"/>
      <c r="AG11" s="147" t="s">
        <v>121</v>
      </c>
      <c r="AH11" s="147">
        <v>2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0"/>
      <c r="B12" s="151"/>
      <c r="C12" s="183" t="s">
        <v>123</v>
      </c>
      <c r="D12" s="154"/>
      <c r="E12" s="155">
        <v>2.42</v>
      </c>
      <c r="F12" s="153"/>
      <c r="G12" s="153"/>
      <c r="H12" s="153"/>
      <c r="I12" s="153"/>
      <c r="J12" s="153"/>
      <c r="K12" s="153"/>
      <c r="L12" s="153"/>
      <c r="M12" s="153"/>
      <c r="N12" s="152"/>
      <c r="O12" s="152"/>
      <c r="P12" s="152"/>
      <c r="Q12" s="152"/>
      <c r="R12" s="153"/>
      <c r="S12" s="153"/>
      <c r="T12" s="153"/>
      <c r="U12" s="153"/>
      <c r="V12" s="153"/>
      <c r="W12" s="153"/>
      <c r="X12" s="153"/>
      <c r="Y12" s="153"/>
      <c r="Z12" s="147"/>
      <c r="AA12" s="147"/>
      <c r="AB12" s="147"/>
      <c r="AC12" s="147"/>
      <c r="AD12" s="147"/>
      <c r="AE12" s="147"/>
      <c r="AF12" s="147"/>
      <c r="AG12" s="147" t="s">
        <v>121</v>
      </c>
      <c r="AH12" s="147">
        <v>2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2" x14ac:dyDescent="0.2">
      <c r="A13" s="150"/>
      <c r="B13" s="151"/>
      <c r="C13" s="183" t="s">
        <v>124</v>
      </c>
      <c r="D13" s="154"/>
      <c r="E13" s="155">
        <v>27.972000000000001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7"/>
      <c r="AA13" s="147"/>
      <c r="AB13" s="147"/>
      <c r="AC13" s="147"/>
      <c r="AD13" s="147"/>
      <c r="AE13" s="147"/>
      <c r="AF13" s="147"/>
      <c r="AG13" s="147" t="s">
        <v>121</v>
      </c>
      <c r="AH13" s="147">
        <v>2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0"/>
      <c r="B14" s="151"/>
      <c r="C14" s="183" t="s">
        <v>125</v>
      </c>
      <c r="D14" s="154"/>
      <c r="E14" s="155">
        <v>47.142000000000003</v>
      </c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7"/>
      <c r="AA14" s="147"/>
      <c r="AB14" s="147"/>
      <c r="AC14" s="147"/>
      <c r="AD14" s="147"/>
      <c r="AE14" s="147"/>
      <c r="AF14" s="147"/>
      <c r="AG14" s="147" t="s">
        <v>121</v>
      </c>
      <c r="AH14" s="147">
        <v>2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0"/>
      <c r="B15" s="151"/>
      <c r="C15" s="183" t="s">
        <v>126</v>
      </c>
      <c r="D15" s="154"/>
      <c r="E15" s="155">
        <v>-1.8</v>
      </c>
      <c r="F15" s="153"/>
      <c r="G15" s="153"/>
      <c r="H15" s="153"/>
      <c r="I15" s="153"/>
      <c r="J15" s="153"/>
      <c r="K15" s="153"/>
      <c r="L15" s="153"/>
      <c r="M15" s="153"/>
      <c r="N15" s="152"/>
      <c r="O15" s="152"/>
      <c r="P15" s="152"/>
      <c r="Q15" s="152"/>
      <c r="R15" s="153"/>
      <c r="S15" s="153"/>
      <c r="T15" s="153"/>
      <c r="U15" s="153"/>
      <c r="V15" s="153"/>
      <c r="W15" s="153"/>
      <c r="X15" s="153"/>
      <c r="Y15" s="153"/>
      <c r="Z15" s="147"/>
      <c r="AA15" s="147"/>
      <c r="AB15" s="147"/>
      <c r="AC15" s="147"/>
      <c r="AD15" s="147"/>
      <c r="AE15" s="147"/>
      <c r="AF15" s="147"/>
      <c r="AG15" s="147" t="s">
        <v>121</v>
      </c>
      <c r="AH15" s="147">
        <v>2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0"/>
      <c r="B16" s="151"/>
      <c r="C16" s="183" t="s">
        <v>127</v>
      </c>
      <c r="D16" s="154"/>
      <c r="E16" s="155">
        <v>-1.4</v>
      </c>
      <c r="F16" s="153"/>
      <c r="G16" s="153"/>
      <c r="H16" s="153"/>
      <c r="I16" s="153"/>
      <c r="J16" s="153"/>
      <c r="K16" s="153"/>
      <c r="L16" s="153"/>
      <c r="M16" s="153"/>
      <c r="N16" s="152"/>
      <c r="O16" s="152"/>
      <c r="P16" s="152"/>
      <c r="Q16" s="152"/>
      <c r="R16" s="153"/>
      <c r="S16" s="153"/>
      <c r="T16" s="153"/>
      <c r="U16" s="153"/>
      <c r="V16" s="153"/>
      <c r="W16" s="153"/>
      <c r="X16" s="153"/>
      <c r="Y16" s="153"/>
      <c r="Z16" s="147"/>
      <c r="AA16" s="147"/>
      <c r="AB16" s="147"/>
      <c r="AC16" s="147"/>
      <c r="AD16" s="147"/>
      <c r="AE16" s="147"/>
      <c r="AF16" s="147"/>
      <c r="AG16" s="147" t="s">
        <v>121</v>
      </c>
      <c r="AH16" s="147">
        <v>2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0"/>
      <c r="B17" s="151"/>
      <c r="C17" s="182" t="s">
        <v>128</v>
      </c>
      <c r="D17" s="154"/>
      <c r="E17" s="155"/>
      <c r="F17" s="153"/>
      <c r="G17" s="153"/>
      <c r="H17" s="153"/>
      <c r="I17" s="153"/>
      <c r="J17" s="153"/>
      <c r="K17" s="153"/>
      <c r="L17" s="153"/>
      <c r="M17" s="153"/>
      <c r="N17" s="152"/>
      <c r="O17" s="152"/>
      <c r="P17" s="152"/>
      <c r="Q17" s="152"/>
      <c r="R17" s="153"/>
      <c r="S17" s="153"/>
      <c r="T17" s="153"/>
      <c r="U17" s="153"/>
      <c r="V17" s="153"/>
      <c r="W17" s="153"/>
      <c r="X17" s="153"/>
      <c r="Y17" s="153"/>
      <c r="Z17" s="147"/>
      <c r="AA17" s="147"/>
      <c r="AB17" s="147"/>
      <c r="AC17" s="147"/>
      <c r="AD17" s="147"/>
      <c r="AE17" s="147"/>
      <c r="AF17" s="147"/>
      <c r="AG17" s="147" t="s">
        <v>121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0"/>
      <c r="B18" s="151"/>
      <c r="C18" s="184" t="s">
        <v>129</v>
      </c>
      <c r="D18" s="156"/>
      <c r="E18" s="157"/>
      <c r="F18" s="153"/>
      <c r="G18" s="153"/>
      <c r="H18" s="153"/>
      <c r="I18" s="153"/>
      <c r="J18" s="153"/>
      <c r="K18" s="153"/>
      <c r="L18" s="153"/>
      <c r="M18" s="153"/>
      <c r="N18" s="152"/>
      <c r="O18" s="152"/>
      <c r="P18" s="152"/>
      <c r="Q18" s="152"/>
      <c r="R18" s="153"/>
      <c r="S18" s="153"/>
      <c r="T18" s="153"/>
      <c r="U18" s="153"/>
      <c r="V18" s="153"/>
      <c r="W18" s="153"/>
      <c r="X18" s="153"/>
      <c r="Y18" s="153"/>
      <c r="Z18" s="147"/>
      <c r="AA18" s="147"/>
      <c r="AB18" s="147"/>
      <c r="AC18" s="147"/>
      <c r="AD18" s="147"/>
      <c r="AE18" s="147"/>
      <c r="AF18" s="147"/>
      <c r="AG18" s="147" t="s">
        <v>121</v>
      </c>
      <c r="AH18" s="147">
        <v>1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0"/>
      <c r="B19" s="151"/>
      <c r="C19" s="185" t="s">
        <v>130</v>
      </c>
      <c r="D19" s="158"/>
      <c r="E19" s="159">
        <v>-104.304</v>
      </c>
      <c r="F19" s="153"/>
      <c r="G19" s="153"/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53"/>
      <c r="Z19" s="147"/>
      <c r="AA19" s="147"/>
      <c r="AB19" s="147"/>
      <c r="AC19" s="147"/>
      <c r="AD19" s="147"/>
      <c r="AE19" s="147"/>
      <c r="AF19" s="147"/>
      <c r="AG19" s="147" t="s">
        <v>121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0"/>
      <c r="B20" s="151"/>
      <c r="C20" s="184" t="s">
        <v>129</v>
      </c>
      <c r="D20" s="156"/>
      <c r="E20" s="157">
        <v>-104.304</v>
      </c>
      <c r="F20" s="153"/>
      <c r="G20" s="153"/>
      <c r="H20" s="153"/>
      <c r="I20" s="153"/>
      <c r="J20" s="153"/>
      <c r="K20" s="153"/>
      <c r="L20" s="153"/>
      <c r="M20" s="153"/>
      <c r="N20" s="152"/>
      <c r="O20" s="152"/>
      <c r="P20" s="152"/>
      <c r="Q20" s="152"/>
      <c r="R20" s="153"/>
      <c r="S20" s="153"/>
      <c r="T20" s="153"/>
      <c r="U20" s="153"/>
      <c r="V20" s="153"/>
      <c r="W20" s="153"/>
      <c r="X20" s="153"/>
      <c r="Y20" s="153"/>
      <c r="Z20" s="147"/>
      <c r="AA20" s="147"/>
      <c r="AB20" s="147"/>
      <c r="AC20" s="147"/>
      <c r="AD20" s="147"/>
      <c r="AE20" s="147"/>
      <c r="AF20" s="147"/>
      <c r="AG20" s="147" t="s">
        <v>121</v>
      </c>
      <c r="AH20" s="147">
        <v>1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0"/>
      <c r="B21" s="151"/>
      <c r="C21" s="185" t="s">
        <v>131</v>
      </c>
      <c r="D21" s="158"/>
      <c r="E21" s="159">
        <v>2.42</v>
      </c>
      <c r="F21" s="153"/>
      <c r="G21" s="153"/>
      <c r="H21" s="153"/>
      <c r="I21" s="153"/>
      <c r="J21" s="153"/>
      <c r="K21" s="153"/>
      <c r="L21" s="153"/>
      <c r="M21" s="153"/>
      <c r="N21" s="152"/>
      <c r="O21" s="152"/>
      <c r="P21" s="152"/>
      <c r="Q21" s="152"/>
      <c r="R21" s="153"/>
      <c r="S21" s="153"/>
      <c r="T21" s="153"/>
      <c r="U21" s="153"/>
      <c r="V21" s="153"/>
      <c r="W21" s="153"/>
      <c r="X21" s="153"/>
      <c r="Y21" s="153"/>
      <c r="Z21" s="147"/>
      <c r="AA21" s="147"/>
      <c r="AB21" s="147"/>
      <c r="AC21" s="147"/>
      <c r="AD21" s="147"/>
      <c r="AE21" s="147"/>
      <c r="AF21" s="147"/>
      <c r="AG21" s="147" t="s">
        <v>121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0"/>
      <c r="B22" s="151"/>
      <c r="C22" s="184" t="s">
        <v>129</v>
      </c>
      <c r="D22" s="156"/>
      <c r="E22" s="157">
        <v>2.42</v>
      </c>
      <c r="F22" s="153"/>
      <c r="G22" s="153"/>
      <c r="H22" s="153"/>
      <c r="I22" s="153"/>
      <c r="J22" s="153"/>
      <c r="K22" s="153"/>
      <c r="L22" s="153"/>
      <c r="M22" s="153"/>
      <c r="N22" s="152"/>
      <c r="O22" s="152"/>
      <c r="P22" s="152"/>
      <c r="Q22" s="152"/>
      <c r="R22" s="153"/>
      <c r="S22" s="153"/>
      <c r="T22" s="153"/>
      <c r="U22" s="153"/>
      <c r="V22" s="153"/>
      <c r="W22" s="153"/>
      <c r="X22" s="153"/>
      <c r="Y22" s="153"/>
      <c r="Z22" s="147"/>
      <c r="AA22" s="147"/>
      <c r="AB22" s="147"/>
      <c r="AC22" s="147"/>
      <c r="AD22" s="147"/>
      <c r="AE22" s="147"/>
      <c r="AF22" s="147"/>
      <c r="AG22" s="147" t="s">
        <v>121</v>
      </c>
      <c r="AH22" s="147">
        <v>1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0"/>
      <c r="B23" s="151"/>
      <c r="C23" s="185" t="s">
        <v>132</v>
      </c>
      <c r="D23" s="158"/>
      <c r="E23" s="159"/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7"/>
      <c r="AA23" s="147"/>
      <c r="AB23" s="147"/>
      <c r="AC23" s="147"/>
      <c r="AD23" s="147"/>
      <c r="AE23" s="147"/>
      <c r="AF23" s="147"/>
      <c r="AG23" s="147" t="s">
        <v>121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2" x14ac:dyDescent="0.2">
      <c r="A24" s="150"/>
      <c r="B24" s="151"/>
      <c r="C24" s="185" t="s">
        <v>133</v>
      </c>
      <c r="D24" s="158"/>
      <c r="E24" s="159">
        <v>16.128</v>
      </c>
      <c r="F24" s="153"/>
      <c r="G24" s="153"/>
      <c r="H24" s="153"/>
      <c r="I24" s="153"/>
      <c r="J24" s="153"/>
      <c r="K24" s="153"/>
      <c r="L24" s="153"/>
      <c r="M24" s="153"/>
      <c r="N24" s="152"/>
      <c r="O24" s="152"/>
      <c r="P24" s="152"/>
      <c r="Q24" s="152"/>
      <c r="R24" s="153"/>
      <c r="S24" s="153"/>
      <c r="T24" s="153"/>
      <c r="U24" s="153"/>
      <c r="V24" s="153"/>
      <c r="W24" s="153"/>
      <c r="X24" s="153"/>
      <c r="Y24" s="153"/>
      <c r="Z24" s="147"/>
      <c r="AA24" s="147"/>
      <c r="AB24" s="147"/>
      <c r="AC24" s="147"/>
      <c r="AD24" s="147"/>
      <c r="AE24" s="147"/>
      <c r="AF24" s="147"/>
      <c r="AG24" s="147" t="s">
        <v>121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0"/>
      <c r="B25" s="151"/>
      <c r="C25" s="185" t="s">
        <v>134</v>
      </c>
      <c r="D25" s="158"/>
      <c r="E25" s="159">
        <v>12.54</v>
      </c>
      <c r="F25" s="153"/>
      <c r="G25" s="153"/>
      <c r="H25" s="153"/>
      <c r="I25" s="153"/>
      <c r="J25" s="153"/>
      <c r="K25" s="153"/>
      <c r="L25" s="153"/>
      <c r="M25" s="153"/>
      <c r="N25" s="152"/>
      <c r="O25" s="152"/>
      <c r="P25" s="152"/>
      <c r="Q25" s="152"/>
      <c r="R25" s="153"/>
      <c r="S25" s="153"/>
      <c r="T25" s="153"/>
      <c r="U25" s="153"/>
      <c r="V25" s="153"/>
      <c r="W25" s="153"/>
      <c r="X25" s="153"/>
      <c r="Y25" s="153"/>
      <c r="Z25" s="147"/>
      <c r="AA25" s="147"/>
      <c r="AB25" s="147"/>
      <c r="AC25" s="147"/>
      <c r="AD25" s="147"/>
      <c r="AE25" s="147"/>
      <c r="AF25" s="147"/>
      <c r="AG25" s="147" t="s">
        <v>121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0"/>
      <c r="B26" s="151"/>
      <c r="C26" s="185" t="s">
        <v>135</v>
      </c>
      <c r="D26" s="158"/>
      <c r="E26" s="159">
        <v>8.2439999999999998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7"/>
      <c r="AA26" s="147"/>
      <c r="AB26" s="147"/>
      <c r="AC26" s="147"/>
      <c r="AD26" s="147"/>
      <c r="AE26" s="147"/>
      <c r="AF26" s="147"/>
      <c r="AG26" s="147" t="s">
        <v>121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0"/>
      <c r="B27" s="151"/>
      <c r="C27" s="185" t="s">
        <v>136</v>
      </c>
      <c r="D27" s="158"/>
      <c r="E27" s="159">
        <v>4.3600000000000003</v>
      </c>
      <c r="F27" s="153"/>
      <c r="G27" s="153"/>
      <c r="H27" s="153"/>
      <c r="I27" s="153"/>
      <c r="J27" s="153"/>
      <c r="K27" s="153"/>
      <c r="L27" s="153"/>
      <c r="M27" s="153"/>
      <c r="N27" s="152"/>
      <c r="O27" s="152"/>
      <c r="P27" s="152"/>
      <c r="Q27" s="152"/>
      <c r="R27" s="153"/>
      <c r="S27" s="153"/>
      <c r="T27" s="153"/>
      <c r="U27" s="153"/>
      <c r="V27" s="153"/>
      <c r="W27" s="153"/>
      <c r="X27" s="153"/>
      <c r="Y27" s="153"/>
      <c r="Z27" s="147"/>
      <c r="AA27" s="147"/>
      <c r="AB27" s="147"/>
      <c r="AC27" s="147"/>
      <c r="AD27" s="147"/>
      <c r="AE27" s="147"/>
      <c r="AF27" s="147"/>
      <c r="AG27" s="147" t="s">
        <v>121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0"/>
      <c r="B28" s="151"/>
      <c r="C28" s="184" t="s">
        <v>129</v>
      </c>
      <c r="D28" s="156"/>
      <c r="E28" s="157">
        <v>41.271999999999998</v>
      </c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7"/>
      <c r="AA28" s="147"/>
      <c r="AB28" s="147"/>
      <c r="AC28" s="147"/>
      <c r="AD28" s="147"/>
      <c r="AE28" s="147"/>
      <c r="AF28" s="147"/>
      <c r="AG28" s="147" t="s">
        <v>121</v>
      </c>
      <c r="AH28" s="147">
        <v>1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0"/>
      <c r="B29" s="151"/>
      <c r="C29" s="185" t="s">
        <v>137</v>
      </c>
      <c r="D29" s="158"/>
      <c r="E29" s="159"/>
      <c r="F29" s="153"/>
      <c r="G29" s="153"/>
      <c r="H29" s="153"/>
      <c r="I29" s="153"/>
      <c r="J29" s="153"/>
      <c r="K29" s="153"/>
      <c r="L29" s="153"/>
      <c r="M29" s="153"/>
      <c r="N29" s="152"/>
      <c r="O29" s="152"/>
      <c r="P29" s="152"/>
      <c r="Q29" s="152"/>
      <c r="R29" s="153"/>
      <c r="S29" s="153"/>
      <c r="T29" s="153"/>
      <c r="U29" s="153"/>
      <c r="V29" s="153"/>
      <c r="W29" s="153"/>
      <c r="X29" s="153"/>
      <c r="Y29" s="153"/>
      <c r="Z29" s="147"/>
      <c r="AA29" s="147"/>
      <c r="AB29" s="147"/>
      <c r="AC29" s="147"/>
      <c r="AD29" s="147"/>
      <c r="AE29" s="147"/>
      <c r="AF29" s="147"/>
      <c r="AG29" s="147" t="s">
        <v>121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2.5" outlineLevel="2" x14ac:dyDescent="0.2">
      <c r="A30" s="150"/>
      <c r="B30" s="151"/>
      <c r="C30" s="185" t="s">
        <v>138</v>
      </c>
      <c r="D30" s="158"/>
      <c r="E30" s="159">
        <v>2.665</v>
      </c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7"/>
      <c r="AA30" s="147"/>
      <c r="AB30" s="147"/>
      <c r="AC30" s="147"/>
      <c r="AD30" s="147"/>
      <c r="AE30" s="147"/>
      <c r="AF30" s="147"/>
      <c r="AG30" s="147" t="s">
        <v>121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0"/>
      <c r="B31" s="151"/>
      <c r="C31" s="185" t="s">
        <v>139</v>
      </c>
      <c r="D31" s="158"/>
      <c r="E31" s="159">
        <v>0.61499999999999999</v>
      </c>
      <c r="F31" s="153"/>
      <c r="G31" s="153"/>
      <c r="H31" s="153"/>
      <c r="I31" s="153"/>
      <c r="J31" s="153"/>
      <c r="K31" s="153"/>
      <c r="L31" s="153"/>
      <c r="M31" s="153"/>
      <c r="N31" s="152"/>
      <c r="O31" s="152"/>
      <c r="P31" s="152"/>
      <c r="Q31" s="152"/>
      <c r="R31" s="153"/>
      <c r="S31" s="153"/>
      <c r="T31" s="153"/>
      <c r="U31" s="153"/>
      <c r="V31" s="153"/>
      <c r="W31" s="153"/>
      <c r="X31" s="153"/>
      <c r="Y31" s="153"/>
      <c r="Z31" s="147"/>
      <c r="AA31" s="147"/>
      <c r="AB31" s="147"/>
      <c r="AC31" s="147"/>
      <c r="AD31" s="147"/>
      <c r="AE31" s="147"/>
      <c r="AF31" s="147"/>
      <c r="AG31" s="147" t="s">
        <v>121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0"/>
      <c r="B32" s="151"/>
      <c r="C32" s="184" t="s">
        <v>129</v>
      </c>
      <c r="D32" s="156"/>
      <c r="E32" s="157">
        <v>3.28</v>
      </c>
      <c r="F32" s="153"/>
      <c r="G32" s="153"/>
      <c r="H32" s="153"/>
      <c r="I32" s="153"/>
      <c r="J32" s="153"/>
      <c r="K32" s="153"/>
      <c r="L32" s="153"/>
      <c r="M32" s="153"/>
      <c r="N32" s="152"/>
      <c r="O32" s="152"/>
      <c r="P32" s="152"/>
      <c r="Q32" s="152"/>
      <c r="R32" s="153"/>
      <c r="S32" s="153"/>
      <c r="T32" s="153"/>
      <c r="U32" s="153"/>
      <c r="V32" s="153"/>
      <c r="W32" s="153"/>
      <c r="X32" s="153"/>
      <c r="Y32" s="153"/>
      <c r="Z32" s="147"/>
      <c r="AA32" s="147"/>
      <c r="AB32" s="147"/>
      <c r="AC32" s="147"/>
      <c r="AD32" s="147"/>
      <c r="AE32" s="147"/>
      <c r="AF32" s="147"/>
      <c r="AG32" s="147" t="s">
        <v>121</v>
      </c>
      <c r="AH32" s="147">
        <v>1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x14ac:dyDescent="0.2">
      <c r="A33" s="168">
        <v>2</v>
      </c>
      <c r="B33" s="169" t="s">
        <v>140</v>
      </c>
      <c r="C33" s="181" t="s">
        <v>141</v>
      </c>
      <c r="D33" s="170" t="s">
        <v>114</v>
      </c>
      <c r="E33" s="171">
        <v>-51.03</v>
      </c>
      <c r="F33" s="172">
        <v>148</v>
      </c>
      <c r="G33" s="173">
        <v>-7552.44</v>
      </c>
      <c r="H33" s="153">
        <v>15.27</v>
      </c>
      <c r="I33" s="153">
        <v>-779.22810000000004</v>
      </c>
      <c r="J33" s="153">
        <v>132.72999999999999</v>
      </c>
      <c r="K33" s="153">
        <v>-6773.2118999999993</v>
      </c>
      <c r="L33" s="153">
        <v>21</v>
      </c>
      <c r="M33" s="153">
        <v>-9138.4524000000001</v>
      </c>
      <c r="N33" s="152">
        <v>6.7000000000000002E-4</v>
      </c>
      <c r="O33" s="152">
        <v>-3.4190100000000001E-2</v>
      </c>
      <c r="P33" s="152">
        <v>0.30499999999999999</v>
      </c>
      <c r="Q33" s="152">
        <v>-15.56415</v>
      </c>
      <c r="R33" s="153"/>
      <c r="S33" s="153" t="s">
        <v>115</v>
      </c>
      <c r="T33" s="153" t="s">
        <v>116</v>
      </c>
      <c r="U33" s="153">
        <v>0.30599999999999999</v>
      </c>
      <c r="V33" s="153">
        <v>-15.615180000000001</v>
      </c>
      <c r="W33" s="153"/>
      <c r="X33" s="153" t="s">
        <v>117</v>
      </c>
      <c r="Y33" s="153" t="s">
        <v>118</v>
      </c>
      <c r="Z33" s="147"/>
      <c r="AA33" s="147"/>
      <c r="AB33" s="147"/>
      <c r="AC33" s="147"/>
      <c r="AD33" s="147"/>
      <c r="AE33" s="147"/>
      <c r="AF33" s="147"/>
      <c r="AG33" s="147" t="s">
        <v>119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0"/>
      <c r="B34" s="151"/>
      <c r="C34" s="182" t="s">
        <v>120</v>
      </c>
      <c r="D34" s="154"/>
      <c r="E34" s="155"/>
      <c r="F34" s="153"/>
      <c r="G34" s="153"/>
      <c r="H34" s="153"/>
      <c r="I34" s="153"/>
      <c r="J34" s="153"/>
      <c r="K34" s="153"/>
      <c r="L34" s="153"/>
      <c r="M34" s="153"/>
      <c r="N34" s="152"/>
      <c r="O34" s="152"/>
      <c r="P34" s="152"/>
      <c r="Q34" s="152"/>
      <c r="R34" s="153"/>
      <c r="S34" s="153"/>
      <c r="T34" s="153"/>
      <c r="U34" s="153"/>
      <c r="V34" s="153"/>
      <c r="W34" s="153"/>
      <c r="X34" s="153"/>
      <c r="Y34" s="153"/>
      <c r="Z34" s="147"/>
      <c r="AA34" s="147"/>
      <c r="AB34" s="147"/>
      <c r="AC34" s="147"/>
      <c r="AD34" s="147"/>
      <c r="AE34" s="147"/>
      <c r="AF34" s="147"/>
      <c r="AG34" s="147" t="s">
        <v>121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0"/>
      <c r="B35" s="151"/>
      <c r="C35" s="183" t="s">
        <v>142</v>
      </c>
      <c r="D35" s="154"/>
      <c r="E35" s="155">
        <v>51.03</v>
      </c>
      <c r="F35" s="153"/>
      <c r="G35" s="153"/>
      <c r="H35" s="153"/>
      <c r="I35" s="153"/>
      <c r="J35" s="153"/>
      <c r="K35" s="153"/>
      <c r="L35" s="153"/>
      <c r="M35" s="153"/>
      <c r="N35" s="152"/>
      <c r="O35" s="152"/>
      <c r="P35" s="152"/>
      <c r="Q35" s="152"/>
      <c r="R35" s="153"/>
      <c r="S35" s="153"/>
      <c r="T35" s="153"/>
      <c r="U35" s="153"/>
      <c r="V35" s="153"/>
      <c r="W35" s="153"/>
      <c r="X35" s="153"/>
      <c r="Y35" s="153"/>
      <c r="Z35" s="147"/>
      <c r="AA35" s="147"/>
      <c r="AB35" s="147"/>
      <c r="AC35" s="147"/>
      <c r="AD35" s="147"/>
      <c r="AE35" s="147"/>
      <c r="AF35" s="147"/>
      <c r="AG35" s="147" t="s">
        <v>121</v>
      </c>
      <c r="AH35" s="147">
        <v>2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0"/>
      <c r="B36" s="151"/>
      <c r="C36" s="182" t="s">
        <v>128</v>
      </c>
      <c r="D36" s="154"/>
      <c r="E36" s="155"/>
      <c r="F36" s="153"/>
      <c r="G36" s="153"/>
      <c r="H36" s="153"/>
      <c r="I36" s="153"/>
      <c r="J36" s="153"/>
      <c r="K36" s="153"/>
      <c r="L36" s="153"/>
      <c r="M36" s="153"/>
      <c r="N36" s="152"/>
      <c r="O36" s="152"/>
      <c r="P36" s="152"/>
      <c r="Q36" s="152"/>
      <c r="R36" s="153"/>
      <c r="S36" s="153"/>
      <c r="T36" s="153"/>
      <c r="U36" s="153"/>
      <c r="V36" s="153"/>
      <c r="W36" s="153"/>
      <c r="X36" s="153"/>
      <c r="Y36" s="153"/>
      <c r="Z36" s="147"/>
      <c r="AA36" s="147"/>
      <c r="AB36" s="147"/>
      <c r="AC36" s="147"/>
      <c r="AD36" s="147"/>
      <c r="AE36" s="147"/>
      <c r="AF36" s="147"/>
      <c r="AG36" s="147" t="s">
        <v>121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0"/>
      <c r="B37" s="151"/>
      <c r="C37" s="185" t="s">
        <v>143</v>
      </c>
      <c r="D37" s="158"/>
      <c r="E37" s="159">
        <v>-51.03</v>
      </c>
      <c r="F37" s="153"/>
      <c r="G37" s="153"/>
      <c r="H37" s="153"/>
      <c r="I37" s="153"/>
      <c r="J37" s="153"/>
      <c r="K37" s="153"/>
      <c r="L37" s="153"/>
      <c r="M37" s="153"/>
      <c r="N37" s="152"/>
      <c r="O37" s="152"/>
      <c r="P37" s="152"/>
      <c r="Q37" s="152"/>
      <c r="R37" s="153"/>
      <c r="S37" s="153"/>
      <c r="T37" s="153"/>
      <c r="U37" s="153"/>
      <c r="V37" s="153"/>
      <c r="W37" s="153"/>
      <c r="X37" s="153"/>
      <c r="Y37" s="153"/>
      <c r="Z37" s="147"/>
      <c r="AA37" s="147"/>
      <c r="AB37" s="147"/>
      <c r="AC37" s="147"/>
      <c r="AD37" s="147"/>
      <c r="AE37" s="147"/>
      <c r="AF37" s="147"/>
      <c r="AG37" s="147" t="s">
        <v>121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x14ac:dyDescent="0.2">
      <c r="A38" s="168">
        <v>3</v>
      </c>
      <c r="B38" s="169" t="s">
        <v>144</v>
      </c>
      <c r="C38" s="181" t="s">
        <v>145</v>
      </c>
      <c r="D38" s="170" t="s">
        <v>114</v>
      </c>
      <c r="E38" s="171">
        <v>-7.56</v>
      </c>
      <c r="F38" s="172">
        <v>232</v>
      </c>
      <c r="G38" s="173">
        <v>-1753.92</v>
      </c>
      <c r="H38" s="153">
        <v>15.25</v>
      </c>
      <c r="I38" s="153">
        <v>-115.28999999999999</v>
      </c>
      <c r="J38" s="153">
        <v>216.75</v>
      </c>
      <c r="K38" s="153">
        <v>-1638.6299999999999</v>
      </c>
      <c r="L38" s="153">
        <v>21</v>
      </c>
      <c r="M38" s="153">
        <v>-2122.2431999999999</v>
      </c>
      <c r="N38" s="152">
        <v>6.7000000000000002E-4</v>
      </c>
      <c r="O38" s="152">
        <v>-5.0651999999999997E-3</v>
      </c>
      <c r="P38" s="152">
        <v>8.2000000000000003E-2</v>
      </c>
      <c r="Q38" s="152">
        <v>-0.61992000000000003</v>
      </c>
      <c r="R38" s="153"/>
      <c r="S38" s="153" t="s">
        <v>115</v>
      </c>
      <c r="T38" s="153" t="s">
        <v>116</v>
      </c>
      <c r="U38" s="153">
        <v>0.6</v>
      </c>
      <c r="V38" s="153">
        <v>-4.5359999999999996</v>
      </c>
      <c r="W38" s="153"/>
      <c r="X38" s="153" t="s">
        <v>117</v>
      </c>
      <c r="Y38" s="153" t="s">
        <v>118</v>
      </c>
      <c r="Z38" s="147"/>
      <c r="AA38" s="147"/>
      <c r="AB38" s="147"/>
      <c r="AC38" s="147"/>
      <c r="AD38" s="147"/>
      <c r="AE38" s="147"/>
      <c r="AF38" s="147"/>
      <c r="AG38" s="147" t="s">
        <v>119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0"/>
      <c r="B39" s="151"/>
      <c r="C39" s="182" t="s">
        <v>120</v>
      </c>
      <c r="D39" s="154"/>
      <c r="E39" s="155"/>
      <c r="F39" s="153"/>
      <c r="G39" s="153"/>
      <c r="H39" s="153"/>
      <c r="I39" s="153"/>
      <c r="J39" s="153"/>
      <c r="K39" s="153"/>
      <c r="L39" s="153"/>
      <c r="M39" s="153"/>
      <c r="N39" s="152"/>
      <c r="O39" s="152"/>
      <c r="P39" s="152"/>
      <c r="Q39" s="152"/>
      <c r="R39" s="153"/>
      <c r="S39" s="153"/>
      <c r="T39" s="153"/>
      <c r="U39" s="153"/>
      <c r="V39" s="153"/>
      <c r="W39" s="153"/>
      <c r="X39" s="153"/>
      <c r="Y39" s="153"/>
      <c r="Z39" s="147"/>
      <c r="AA39" s="147"/>
      <c r="AB39" s="147"/>
      <c r="AC39" s="147"/>
      <c r="AD39" s="147"/>
      <c r="AE39" s="147"/>
      <c r="AF39" s="147"/>
      <c r="AG39" s="147" t="s">
        <v>121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0"/>
      <c r="B40" s="151"/>
      <c r="C40" s="183" t="s">
        <v>146</v>
      </c>
      <c r="D40" s="154"/>
      <c r="E40" s="155">
        <v>9.7200000000000006</v>
      </c>
      <c r="F40" s="153"/>
      <c r="G40" s="153"/>
      <c r="H40" s="153"/>
      <c r="I40" s="153"/>
      <c r="J40" s="153"/>
      <c r="K40" s="153"/>
      <c r="L40" s="153"/>
      <c r="M40" s="153"/>
      <c r="N40" s="152"/>
      <c r="O40" s="152"/>
      <c r="P40" s="152"/>
      <c r="Q40" s="152"/>
      <c r="R40" s="153"/>
      <c r="S40" s="153"/>
      <c r="T40" s="153"/>
      <c r="U40" s="153"/>
      <c r="V40" s="153"/>
      <c r="W40" s="153"/>
      <c r="X40" s="153"/>
      <c r="Y40" s="153"/>
      <c r="Z40" s="147"/>
      <c r="AA40" s="147"/>
      <c r="AB40" s="147"/>
      <c r="AC40" s="147"/>
      <c r="AD40" s="147"/>
      <c r="AE40" s="147"/>
      <c r="AF40" s="147"/>
      <c r="AG40" s="147" t="s">
        <v>121</v>
      </c>
      <c r="AH40" s="147">
        <v>2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0"/>
      <c r="B41" s="151"/>
      <c r="C41" s="182" t="s">
        <v>128</v>
      </c>
      <c r="D41" s="154"/>
      <c r="E41" s="155"/>
      <c r="F41" s="153"/>
      <c r="G41" s="153"/>
      <c r="H41" s="153"/>
      <c r="I41" s="153"/>
      <c r="J41" s="153"/>
      <c r="K41" s="153"/>
      <c r="L41" s="153"/>
      <c r="M41" s="153"/>
      <c r="N41" s="152"/>
      <c r="O41" s="152"/>
      <c r="P41" s="152"/>
      <c r="Q41" s="152"/>
      <c r="R41" s="153"/>
      <c r="S41" s="153"/>
      <c r="T41" s="153"/>
      <c r="U41" s="153"/>
      <c r="V41" s="153"/>
      <c r="W41" s="153"/>
      <c r="X41" s="153"/>
      <c r="Y41" s="153"/>
      <c r="Z41" s="147"/>
      <c r="AA41" s="147"/>
      <c r="AB41" s="147"/>
      <c r="AC41" s="147"/>
      <c r="AD41" s="147"/>
      <c r="AE41" s="147"/>
      <c r="AF41" s="147"/>
      <c r="AG41" s="147" t="s">
        <v>121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0"/>
      <c r="B42" s="151"/>
      <c r="C42" s="185" t="s">
        <v>147</v>
      </c>
      <c r="D42" s="158"/>
      <c r="E42" s="159">
        <v>-9.7200000000000006</v>
      </c>
      <c r="F42" s="153"/>
      <c r="G42" s="153"/>
      <c r="H42" s="153"/>
      <c r="I42" s="153"/>
      <c r="J42" s="153"/>
      <c r="K42" s="153"/>
      <c r="L42" s="153"/>
      <c r="M42" s="153"/>
      <c r="N42" s="152"/>
      <c r="O42" s="152"/>
      <c r="P42" s="152"/>
      <c r="Q42" s="152"/>
      <c r="R42" s="153"/>
      <c r="S42" s="153"/>
      <c r="T42" s="153"/>
      <c r="U42" s="153"/>
      <c r="V42" s="153"/>
      <c r="W42" s="153"/>
      <c r="X42" s="153"/>
      <c r="Y42" s="153"/>
      <c r="Z42" s="147"/>
      <c r="AA42" s="147"/>
      <c r="AB42" s="147"/>
      <c r="AC42" s="147"/>
      <c r="AD42" s="147"/>
      <c r="AE42" s="147"/>
      <c r="AF42" s="147"/>
      <c r="AG42" s="147" t="s">
        <v>121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2" x14ac:dyDescent="0.2">
      <c r="A43" s="150"/>
      <c r="B43" s="151"/>
      <c r="C43" s="185" t="s">
        <v>148</v>
      </c>
      <c r="D43" s="158"/>
      <c r="E43" s="159">
        <v>2.16</v>
      </c>
      <c r="F43" s="153"/>
      <c r="G43" s="153"/>
      <c r="H43" s="153"/>
      <c r="I43" s="153"/>
      <c r="J43" s="153"/>
      <c r="K43" s="153"/>
      <c r="L43" s="153"/>
      <c r="M43" s="153"/>
      <c r="N43" s="152"/>
      <c r="O43" s="152"/>
      <c r="P43" s="152"/>
      <c r="Q43" s="152"/>
      <c r="R43" s="153"/>
      <c r="S43" s="153"/>
      <c r="T43" s="153"/>
      <c r="U43" s="153"/>
      <c r="V43" s="153"/>
      <c r="W43" s="153"/>
      <c r="X43" s="153"/>
      <c r="Y43" s="153"/>
      <c r="Z43" s="147"/>
      <c r="AA43" s="147"/>
      <c r="AB43" s="147"/>
      <c r="AC43" s="147"/>
      <c r="AD43" s="147"/>
      <c r="AE43" s="147"/>
      <c r="AF43" s="147"/>
      <c r="AG43" s="147" t="s">
        <v>121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x14ac:dyDescent="0.2">
      <c r="A44" s="168">
        <v>4</v>
      </c>
      <c r="B44" s="169" t="s">
        <v>149</v>
      </c>
      <c r="C44" s="181" t="s">
        <v>150</v>
      </c>
      <c r="D44" s="170" t="s">
        <v>151</v>
      </c>
      <c r="E44" s="171">
        <v>-62.2</v>
      </c>
      <c r="F44" s="172">
        <v>400</v>
      </c>
      <c r="G44" s="173">
        <v>-24880</v>
      </c>
      <c r="H44" s="153">
        <v>45.08</v>
      </c>
      <c r="I44" s="153">
        <v>-2803.9760000000001</v>
      </c>
      <c r="J44" s="153">
        <v>354.92</v>
      </c>
      <c r="K44" s="153">
        <v>-22076.024000000001</v>
      </c>
      <c r="L44" s="153">
        <v>21</v>
      </c>
      <c r="M44" s="153">
        <v>-30104.799999999999</v>
      </c>
      <c r="N44" s="152">
        <v>0</v>
      </c>
      <c r="O44" s="152">
        <v>0</v>
      </c>
      <c r="P44" s="152">
        <v>4.6000000000000001E-4</v>
      </c>
      <c r="Q44" s="152">
        <v>-2.8612000000000002E-2</v>
      </c>
      <c r="R44" s="153"/>
      <c r="S44" s="153" t="s">
        <v>115</v>
      </c>
      <c r="T44" s="153" t="s">
        <v>116</v>
      </c>
      <c r="U44" s="153">
        <v>0.81</v>
      </c>
      <c r="V44" s="153">
        <v>-50.382000000000005</v>
      </c>
      <c r="W44" s="153"/>
      <c r="X44" s="153" t="s">
        <v>117</v>
      </c>
      <c r="Y44" s="153" t="s">
        <v>118</v>
      </c>
      <c r="Z44" s="147"/>
      <c r="AA44" s="147"/>
      <c r="AB44" s="147"/>
      <c r="AC44" s="147"/>
      <c r="AD44" s="147"/>
      <c r="AE44" s="147"/>
      <c r="AF44" s="147"/>
      <c r="AG44" s="147" t="s">
        <v>119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0"/>
      <c r="B45" s="151"/>
      <c r="C45" s="185" t="s">
        <v>152</v>
      </c>
      <c r="D45" s="158"/>
      <c r="E45" s="159">
        <v>-52</v>
      </c>
      <c r="F45" s="153"/>
      <c r="G45" s="153"/>
      <c r="H45" s="153"/>
      <c r="I45" s="153"/>
      <c r="J45" s="153"/>
      <c r="K45" s="153"/>
      <c r="L45" s="153"/>
      <c r="M45" s="153"/>
      <c r="N45" s="152"/>
      <c r="O45" s="152"/>
      <c r="P45" s="152"/>
      <c r="Q45" s="152"/>
      <c r="R45" s="153"/>
      <c r="S45" s="153"/>
      <c r="T45" s="153"/>
      <c r="U45" s="153"/>
      <c r="V45" s="153"/>
      <c r="W45" s="153"/>
      <c r="X45" s="153"/>
      <c r="Y45" s="153"/>
      <c r="Z45" s="147"/>
      <c r="AA45" s="147"/>
      <c r="AB45" s="147"/>
      <c r="AC45" s="147"/>
      <c r="AD45" s="147"/>
      <c r="AE45" s="147"/>
      <c r="AF45" s="147"/>
      <c r="AG45" s="147" t="s">
        <v>121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0"/>
      <c r="B46" s="151"/>
      <c r="C46" s="185" t="s">
        <v>153</v>
      </c>
      <c r="D46" s="158"/>
      <c r="E46" s="159">
        <v>-10.199999999999999</v>
      </c>
      <c r="F46" s="153"/>
      <c r="G46" s="153"/>
      <c r="H46" s="153"/>
      <c r="I46" s="153"/>
      <c r="J46" s="153"/>
      <c r="K46" s="153"/>
      <c r="L46" s="153"/>
      <c r="M46" s="153"/>
      <c r="N46" s="152"/>
      <c r="O46" s="152"/>
      <c r="P46" s="152"/>
      <c r="Q46" s="152"/>
      <c r="R46" s="153"/>
      <c r="S46" s="153"/>
      <c r="T46" s="153"/>
      <c r="U46" s="153"/>
      <c r="V46" s="153"/>
      <c r="W46" s="153"/>
      <c r="X46" s="153"/>
      <c r="Y46" s="153"/>
      <c r="Z46" s="147"/>
      <c r="AA46" s="147"/>
      <c r="AB46" s="147"/>
      <c r="AC46" s="147"/>
      <c r="AD46" s="147"/>
      <c r="AE46" s="147"/>
      <c r="AF46" s="147"/>
      <c r="AG46" s="147" t="s">
        <v>121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33.75" x14ac:dyDescent="0.2">
      <c r="A47" s="168">
        <v>5</v>
      </c>
      <c r="B47" s="169" t="s">
        <v>154</v>
      </c>
      <c r="C47" s="181" t="s">
        <v>155</v>
      </c>
      <c r="D47" s="170" t="s">
        <v>156</v>
      </c>
      <c r="E47" s="171">
        <v>-6</v>
      </c>
      <c r="F47" s="172">
        <v>75</v>
      </c>
      <c r="G47" s="173">
        <v>-450</v>
      </c>
      <c r="H47" s="153">
        <v>7.79</v>
      </c>
      <c r="I47" s="153">
        <v>-46.74</v>
      </c>
      <c r="J47" s="153">
        <v>67.209999999999994</v>
      </c>
      <c r="K47" s="153">
        <v>-403.26</v>
      </c>
      <c r="L47" s="153">
        <v>21</v>
      </c>
      <c r="M47" s="153">
        <v>-544.5</v>
      </c>
      <c r="N47" s="152">
        <v>3.4000000000000002E-4</v>
      </c>
      <c r="O47" s="152">
        <v>-2.0400000000000001E-3</v>
      </c>
      <c r="P47" s="152">
        <v>2.8000000000000001E-2</v>
      </c>
      <c r="Q47" s="152">
        <v>-0.16800000000000001</v>
      </c>
      <c r="R47" s="153"/>
      <c r="S47" s="153" t="s">
        <v>115</v>
      </c>
      <c r="T47" s="153" t="s">
        <v>116</v>
      </c>
      <c r="U47" s="153">
        <v>0.19700000000000001</v>
      </c>
      <c r="V47" s="153">
        <v>-1.1819999999999999</v>
      </c>
      <c r="W47" s="153"/>
      <c r="X47" s="153" t="s">
        <v>117</v>
      </c>
      <c r="Y47" s="153" t="s">
        <v>157</v>
      </c>
      <c r="Z47" s="147"/>
      <c r="AA47" s="147"/>
      <c r="AB47" s="147"/>
      <c r="AC47" s="147"/>
      <c r="AD47" s="147"/>
      <c r="AE47" s="147"/>
      <c r="AF47" s="147"/>
      <c r="AG47" s="147" t="s">
        <v>119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0"/>
      <c r="B48" s="151"/>
      <c r="C48" s="185" t="s">
        <v>158</v>
      </c>
      <c r="D48" s="158"/>
      <c r="E48" s="159">
        <v>-6</v>
      </c>
      <c r="F48" s="153"/>
      <c r="G48" s="153"/>
      <c r="H48" s="153"/>
      <c r="I48" s="153"/>
      <c r="J48" s="153"/>
      <c r="K48" s="153"/>
      <c r="L48" s="153"/>
      <c r="M48" s="153"/>
      <c r="N48" s="152"/>
      <c r="O48" s="152"/>
      <c r="P48" s="152"/>
      <c r="Q48" s="152"/>
      <c r="R48" s="153"/>
      <c r="S48" s="153"/>
      <c r="T48" s="153"/>
      <c r="U48" s="153"/>
      <c r="V48" s="153"/>
      <c r="W48" s="153"/>
      <c r="X48" s="153"/>
      <c r="Y48" s="153"/>
      <c r="Z48" s="147"/>
      <c r="AA48" s="147"/>
      <c r="AB48" s="147"/>
      <c r="AC48" s="147"/>
      <c r="AD48" s="147"/>
      <c r="AE48" s="147"/>
      <c r="AF48" s="147"/>
      <c r="AG48" s="147" t="s">
        <v>121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x14ac:dyDescent="0.2">
      <c r="A49" s="162" t="s">
        <v>110</v>
      </c>
      <c r="B49" s="163" t="s">
        <v>77</v>
      </c>
      <c r="C49" s="180" t="s">
        <v>78</v>
      </c>
      <c r="D49" s="164"/>
      <c r="E49" s="165"/>
      <c r="F49" s="166"/>
      <c r="G49" s="167">
        <v>-3681</v>
      </c>
      <c r="H49" s="161"/>
      <c r="I49" s="161">
        <v>0</v>
      </c>
      <c r="J49" s="161"/>
      <c r="K49" s="161">
        <v>-3681</v>
      </c>
      <c r="L49" s="161"/>
      <c r="M49" s="161"/>
      <c r="N49" s="160"/>
      <c r="O49" s="160"/>
      <c r="P49" s="160"/>
      <c r="Q49" s="160"/>
      <c r="R49" s="161"/>
      <c r="S49" s="161"/>
      <c r="T49" s="161"/>
      <c r="U49" s="161"/>
      <c r="V49" s="161"/>
      <c r="W49" s="161"/>
      <c r="X49" s="161"/>
      <c r="Y49" s="161"/>
      <c r="AG49" t="s">
        <v>111</v>
      </c>
    </row>
    <row r="50" spans="1:60" ht="22.5" x14ac:dyDescent="0.2">
      <c r="A50" s="168">
        <v>6</v>
      </c>
      <c r="B50" s="169" t="s">
        <v>159</v>
      </c>
      <c r="C50" s="181" t="s">
        <v>160</v>
      </c>
      <c r="D50" s="170" t="s">
        <v>114</v>
      </c>
      <c r="E50" s="171">
        <v>-81.8</v>
      </c>
      <c r="F50" s="172">
        <v>45</v>
      </c>
      <c r="G50" s="173">
        <v>-3681</v>
      </c>
      <c r="H50" s="153">
        <v>0</v>
      </c>
      <c r="I50" s="153">
        <v>0</v>
      </c>
      <c r="J50" s="153">
        <v>45</v>
      </c>
      <c r="K50" s="153">
        <v>-3681</v>
      </c>
      <c r="L50" s="153">
        <v>21</v>
      </c>
      <c r="M50" s="153">
        <v>-4454.01</v>
      </c>
      <c r="N50" s="152">
        <v>0</v>
      </c>
      <c r="O50" s="152">
        <v>0</v>
      </c>
      <c r="P50" s="152">
        <v>1E-3</v>
      </c>
      <c r="Q50" s="152">
        <v>-8.1799999999999998E-2</v>
      </c>
      <c r="R50" s="153"/>
      <c r="S50" s="153" t="s">
        <v>115</v>
      </c>
      <c r="T50" s="153" t="s">
        <v>116</v>
      </c>
      <c r="U50" s="153">
        <v>0.105</v>
      </c>
      <c r="V50" s="153">
        <v>-8.5889999999999986</v>
      </c>
      <c r="W50" s="153"/>
      <c r="X50" s="153" t="s">
        <v>117</v>
      </c>
      <c r="Y50" s="153" t="s">
        <v>118</v>
      </c>
      <c r="Z50" s="147"/>
      <c r="AA50" s="147"/>
      <c r="AB50" s="147"/>
      <c r="AC50" s="147"/>
      <c r="AD50" s="147"/>
      <c r="AE50" s="147"/>
      <c r="AF50" s="147"/>
      <c r="AG50" s="147" t="s">
        <v>119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0"/>
      <c r="B51" s="151"/>
      <c r="C51" s="182" t="s">
        <v>120</v>
      </c>
      <c r="D51" s="154"/>
      <c r="E51" s="155"/>
      <c r="F51" s="153"/>
      <c r="G51" s="153"/>
      <c r="H51" s="153"/>
      <c r="I51" s="153"/>
      <c r="J51" s="153"/>
      <c r="K51" s="153"/>
      <c r="L51" s="153"/>
      <c r="M51" s="153"/>
      <c r="N51" s="152"/>
      <c r="O51" s="152"/>
      <c r="P51" s="152"/>
      <c r="Q51" s="152"/>
      <c r="R51" s="153"/>
      <c r="S51" s="153"/>
      <c r="T51" s="153"/>
      <c r="U51" s="153"/>
      <c r="V51" s="153"/>
      <c r="W51" s="153"/>
      <c r="X51" s="153"/>
      <c r="Y51" s="153"/>
      <c r="Z51" s="147"/>
      <c r="AA51" s="147"/>
      <c r="AB51" s="147"/>
      <c r="AC51" s="147"/>
      <c r="AD51" s="147"/>
      <c r="AE51" s="147"/>
      <c r="AF51" s="147"/>
      <c r="AG51" s="147" t="s">
        <v>121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0"/>
      <c r="B52" s="151"/>
      <c r="C52" s="183" t="s">
        <v>161</v>
      </c>
      <c r="D52" s="154"/>
      <c r="E52" s="155">
        <v>447.8</v>
      </c>
      <c r="F52" s="153"/>
      <c r="G52" s="153"/>
      <c r="H52" s="153"/>
      <c r="I52" s="153"/>
      <c r="J52" s="153"/>
      <c r="K52" s="153"/>
      <c r="L52" s="153"/>
      <c r="M52" s="153"/>
      <c r="N52" s="152"/>
      <c r="O52" s="152"/>
      <c r="P52" s="152"/>
      <c r="Q52" s="152"/>
      <c r="R52" s="153"/>
      <c r="S52" s="153"/>
      <c r="T52" s="153"/>
      <c r="U52" s="153"/>
      <c r="V52" s="153"/>
      <c r="W52" s="153"/>
      <c r="X52" s="153"/>
      <c r="Y52" s="153"/>
      <c r="Z52" s="147"/>
      <c r="AA52" s="147"/>
      <c r="AB52" s="147"/>
      <c r="AC52" s="147"/>
      <c r="AD52" s="147"/>
      <c r="AE52" s="147"/>
      <c r="AF52" s="147"/>
      <c r="AG52" s="147" t="s">
        <v>121</v>
      </c>
      <c r="AH52" s="147">
        <v>2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">
      <c r="A53" s="150"/>
      <c r="B53" s="151"/>
      <c r="C53" s="182" t="s">
        <v>128</v>
      </c>
      <c r="D53" s="154"/>
      <c r="E53" s="155"/>
      <c r="F53" s="153"/>
      <c r="G53" s="153"/>
      <c r="H53" s="153"/>
      <c r="I53" s="153"/>
      <c r="J53" s="153"/>
      <c r="K53" s="153"/>
      <c r="L53" s="153"/>
      <c r="M53" s="153"/>
      <c r="N53" s="152"/>
      <c r="O53" s="152"/>
      <c r="P53" s="152"/>
      <c r="Q53" s="152"/>
      <c r="R53" s="153"/>
      <c r="S53" s="153"/>
      <c r="T53" s="153"/>
      <c r="U53" s="153"/>
      <c r="V53" s="153"/>
      <c r="W53" s="153"/>
      <c r="X53" s="153"/>
      <c r="Y53" s="153"/>
      <c r="Z53" s="147"/>
      <c r="AA53" s="147"/>
      <c r="AB53" s="147"/>
      <c r="AC53" s="147"/>
      <c r="AD53" s="147"/>
      <c r="AE53" s="147"/>
      <c r="AF53" s="147"/>
      <c r="AG53" s="147" t="s">
        <v>121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0"/>
      <c r="B54" s="151"/>
      <c r="C54" s="184" t="s">
        <v>129</v>
      </c>
      <c r="D54" s="156"/>
      <c r="E54" s="157"/>
      <c r="F54" s="153"/>
      <c r="G54" s="153"/>
      <c r="H54" s="153"/>
      <c r="I54" s="153"/>
      <c r="J54" s="153"/>
      <c r="K54" s="153"/>
      <c r="L54" s="153"/>
      <c r="M54" s="153"/>
      <c r="N54" s="152"/>
      <c r="O54" s="152"/>
      <c r="P54" s="152"/>
      <c r="Q54" s="152"/>
      <c r="R54" s="153"/>
      <c r="S54" s="153"/>
      <c r="T54" s="153"/>
      <c r="U54" s="153"/>
      <c r="V54" s="153"/>
      <c r="W54" s="153"/>
      <c r="X54" s="153"/>
      <c r="Y54" s="153"/>
      <c r="Z54" s="147"/>
      <c r="AA54" s="147"/>
      <c r="AB54" s="147"/>
      <c r="AC54" s="147"/>
      <c r="AD54" s="147"/>
      <c r="AE54" s="147"/>
      <c r="AF54" s="147"/>
      <c r="AG54" s="147" t="s">
        <v>121</v>
      </c>
      <c r="AH54" s="147">
        <v>1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">
      <c r="A55" s="150"/>
      <c r="B55" s="151"/>
      <c r="C55" s="185" t="s">
        <v>162</v>
      </c>
      <c r="D55" s="158"/>
      <c r="E55" s="159">
        <v>-447.8</v>
      </c>
      <c r="F55" s="153"/>
      <c r="G55" s="153"/>
      <c r="H55" s="153"/>
      <c r="I55" s="153"/>
      <c r="J55" s="153"/>
      <c r="K55" s="153"/>
      <c r="L55" s="153"/>
      <c r="M55" s="153"/>
      <c r="N55" s="152"/>
      <c r="O55" s="152"/>
      <c r="P55" s="152"/>
      <c r="Q55" s="152"/>
      <c r="R55" s="153"/>
      <c r="S55" s="153"/>
      <c r="T55" s="153"/>
      <c r="U55" s="153"/>
      <c r="V55" s="153"/>
      <c r="W55" s="153"/>
      <c r="X55" s="153"/>
      <c r="Y55" s="153"/>
      <c r="Z55" s="147"/>
      <c r="AA55" s="147"/>
      <c r="AB55" s="147"/>
      <c r="AC55" s="147"/>
      <c r="AD55" s="147"/>
      <c r="AE55" s="147"/>
      <c r="AF55" s="147"/>
      <c r="AG55" s="147" t="s">
        <v>121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2.5" outlineLevel="2" x14ac:dyDescent="0.2">
      <c r="A56" s="150"/>
      <c r="B56" s="151"/>
      <c r="C56" s="185" t="s">
        <v>163</v>
      </c>
      <c r="D56" s="158"/>
      <c r="E56" s="159">
        <v>366</v>
      </c>
      <c r="F56" s="153"/>
      <c r="G56" s="153"/>
      <c r="H56" s="153"/>
      <c r="I56" s="153"/>
      <c r="J56" s="153"/>
      <c r="K56" s="153"/>
      <c r="L56" s="153"/>
      <c r="M56" s="153"/>
      <c r="N56" s="152"/>
      <c r="O56" s="152"/>
      <c r="P56" s="152"/>
      <c r="Q56" s="152"/>
      <c r="R56" s="153"/>
      <c r="S56" s="153"/>
      <c r="T56" s="153"/>
      <c r="U56" s="153"/>
      <c r="V56" s="153"/>
      <c r="W56" s="153"/>
      <c r="X56" s="153"/>
      <c r="Y56" s="153"/>
      <c r="Z56" s="147"/>
      <c r="AA56" s="147"/>
      <c r="AB56" s="147"/>
      <c r="AC56" s="147"/>
      <c r="AD56" s="147"/>
      <c r="AE56" s="147"/>
      <c r="AF56" s="147"/>
      <c r="AG56" s="147" t="s">
        <v>121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x14ac:dyDescent="0.2">
      <c r="A57" s="162" t="s">
        <v>110</v>
      </c>
      <c r="B57" s="163" t="s">
        <v>79</v>
      </c>
      <c r="C57" s="180" t="s">
        <v>80</v>
      </c>
      <c r="D57" s="164"/>
      <c r="E57" s="165"/>
      <c r="F57" s="166"/>
      <c r="G57" s="167">
        <v>-34437.49</v>
      </c>
      <c r="H57" s="161"/>
      <c r="I57" s="161">
        <v>0</v>
      </c>
      <c r="J57" s="161"/>
      <c r="K57" s="161">
        <v>-34437.49</v>
      </c>
      <c r="L57" s="161"/>
      <c r="M57" s="161"/>
      <c r="N57" s="160"/>
      <c r="O57" s="160"/>
      <c r="P57" s="160"/>
      <c r="Q57" s="160"/>
      <c r="R57" s="161"/>
      <c r="S57" s="161"/>
      <c r="T57" s="161"/>
      <c r="U57" s="161"/>
      <c r="V57" s="161"/>
      <c r="W57" s="161"/>
      <c r="X57" s="161"/>
      <c r="Y57" s="161"/>
      <c r="AG57" t="s">
        <v>111</v>
      </c>
    </row>
    <row r="58" spans="1:60" x14ac:dyDescent="0.2">
      <c r="A58" s="174">
        <v>7</v>
      </c>
      <c r="B58" s="175" t="s">
        <v>164</v>
      </c>
      <c r="C58" s="186" t="s">
        <v>165</v>
      </c>
      <c r="D58" s="176" t="s">
        <v>166</v>
      </c>
      <c r="E58" s="177">
        <v>-28.15821</v>
      </c>
      <c r="F58" s="178">
        <v>190</v>
      </c>
      <c r="G58" s="179">
        <v>-5350.06</v>
      </c>
      <c r="H58" s="153">
        <v>0</v>
      </c>
      <c r="I58" s="153">
        <v>0</v>
      </c>
      <c r="J58" s="153">
        <v>190</v>
      </c>
      <c r="K58" s="153">
        <v>-5350.0599000000002</v>
      </c>
      <c r="L58" s="153">
        <v>21</v>
      </c>
      <c r="M58" s="153">
        <v>-6473.5726000000004</v>
      </c>
      <c r="N58" s="152">
        <v>0</v>
      </c>
      <c r="O58" s="152">
        <v>0</v>
      </c>
      <c r="P58" s="152">
        <v>0</v>
      </c>
      <c r="Q58" s="152">
        <v>0</v>
      </c>
      <c r="R58" s="153"/>
      <c r="S58" s="153" t="s">
        <v>115</v>
      </c>
      <c r="T58" s="153" t="s">
        <v>116</v>
      </c>
      <c r="U58" s="153">
        <v>0.49</v>
      </c>
      <c r="V58" s="153">
        <v>-13.797522900000001</v>
      </c>
      <c r="W58" s="153"/>
      <c r="X58" s="153" t="s">
        <v>167</v>
      </c>
      <c r="Y58" s="153" t="s">
        <v>157</v>
      </c>
      <c r="Z58" s="147"/>
      <c r="AA58" s="147"/>
      <c r="AB58" s="147"/>
      <c r="AC58" s="147"/>
      <c r="AD58" s="147"/>
      <c r="AE58" s="147"/>
      <c r="AF58" s="147"/>
      <c r="AG58" s="147" t="s">
        <v>168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">
      <c r="A59" s="174">
        <v>8</v>
      </c>
      <c r="B59" s="175" t="s">
        <v>169</v>
      </c>
      <c r="C59" s="186" t="s">
        <v>170</v>
      </c>
      <c r="D59" s="176" t="s">
        <v>166</v>
      </c>
      <c r="E59" s="177">
        <v>-84.474630000000005</v>
      </c>
      <c r="F59" s="178">
        <v>21</v>
      </c>
      <c r="G59" s="179">
        <v>-1773.97</v>
      </c>
      <c r="H59" s="153">
        <v>0</v>
      </c>
      <c r="I59" s="153">
        <v>0</v>
      </c>
      <c r="J59" s="153">
        <v>21</v>
      </c>
      <c r="K59" s="153">
        <v>-1773.9672300000002</v>
      </c>
      <c r="L59" s="153">
        <v>21</v>
      </c>
      <c r="M59" s="153">
        <v>-2146.5037000000002</v>
      </c>
      <c r="N59" s="152">
        <v>0</v>
      </c>
      <c r="O59" s="152">
        <v>0</v>
      </c>
      <c r="P59" s="152">
        <v>0</v>
      </c>
      <c r="Q59" s="152">
        <v>0</v>
      </c>
      <c r="R59" s="153"/>
      <c r="S59" s="153" t="s">
        <v>115</v>
      </c>
      <c r="T59" s="153" t="s">
        <v>116</v>
      </c>
      <c r="U59" s="153">
        <v>0</v>
      </c>
      <c r="V59" s="153">
        <v>0</v>
      </c>
      <c r="W59" s="153"/>
      <c r="X59" s="153" t="s">
        <v>167</v>
      </c>
      <c r="Y59" s="153" t="s">
        <v>157</v>
      </c>
      <c r="Z59" s="147"/>
      <c r="AA59" s="147"/>
      <c r="AB59" s="147"/>
      <c r="AC59" s="147"/>
      <c r="AD59" s="147"/>
      <c r="AE59" s="147"/>
      <c r="AF59" s="147"/>
      <c r="AG59" s="147" t="s">
        <v>168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x14ac:dyDescent="0.2">
      <c r="A60" s="174">
        <v>9</v>
      </c>
      <c r="B60" s="175" t="s">
        <v>171</v>
      </c>
      <c r="C60" s="186" t="s">
        <v>172</v>
      </c>
      <c r="D60" s="176" t="s">
        <v>166</v>
      </c>
      <c r="E60" s="177">
        <v>-28.15821</v>
      </c>
      <c r="F60" s="178">
        <v>400</v>
      </c>
      <c r="G60" s="179">
        <v>-11263.28</v>
      </c>
      <c r="H60" s="153">
        <v>0</v>
      </c>
      <c r="I60" s="153">
        <v>0</v>
      </c>
      <c r="J60" s="153">
        <v>400</v>
      </c>
      <c r="K60" s="153">
        <v>-11263.284</v>
      </c>
      <c r="L60" s="153">
        <v>21</v>
      </c>
      <c r="M60" s="153">
        <v>-13628.568800000001</v>
      </c>
      <c r="N60" s="152">
        <v>0</v>
      </c>
      <c r="O60" s="152">
        <v>0</v>
      </c>
      <c r="P60" s="152">
        <v>0</v>
      </c>
      <c r="Q60" s="152">
        <v>0</v>
      </c>
      <c r="R60" s="153"/>
      <c r="S60" s="153" t="s">
        <v>115</v>
      </c>
      <c r="T60" s="153" t="s">
        <v>116</v>
      </c>
      <c r="U60" s="153">
        <v>0</v>
      </c>
      <c r="V60" s="153">
        <v>0</v>
      </c>
      <c r="W60" s="153"/>
      <c r="X60" s="153" t="s">
        <v>167</v>
      </c>
      <c r="Y60" s="153" t="s">
        <v>157</v>
      </c>
      <c r="Z60" s="147"/>
      <c r="AA60" s="147"/>
      <c r="AB60" s="147"/>
      <c r="AC60" s="147"/>
      <c r="AD60" s="147"/>
      <c r="AE60" s="147"/>
      <c r="AF60" s="147"/>
      <c r="AG60" s="147" t="s">
        <v>168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x14ac:dyDescent="0.2">
      <c r="A61" s="174">
        <v>10</v>
      </c>
      <c r="B61" s="175" t="s">
        <v>173</v>
      </c>
      <c r="C61" s="186" t="s">
        <v>174</v>
      </c>
      <c r="D61" s="176" t="s">
        <v>166</v>
      </c>
      <c r="E61" s="177">
        <v>-28.15821</v>
      </c>
      <c r="F61" s="178">
        <v>240</v>
      </c>
      <c r="G61" s="179">
        <v>-6757.97</v>
      </c>
      <c r="H61" s="153">
        <v>0</v>
      </c>
      <c r="I61" s="153">
        <v>0</v>
      </c>
      <c r="J61" s="153">
        <v>240</v>
      </c>
      <c r="K61" s="153">
        <v>-6757.9704000000002</v>
      </c>
      <c r="L61" s="153">
        <v>21</v>
      </c>
      <c r="M61" s="153">
        <v>-8177.1437000000005</v>
      </c>
      <c r="N61" s="152">
        <v>0</v>
      </c>
      <c r="O61" s="152">
        <v>0</v>
      </c>
      <c r="P61" s="152">
        <v>0</v>
      </c>
      <c r="Q61" s="152">
        <v>0</v>
      </c>
      <c r="R61" s="153"/>
      <c r="S61" s="153" t="s">
        <v>115</v>
      </c>
      <c r="T61" s="153" t="s">
        <v>116</v>
      </c>
      <c r="U61" s="153">
        <v>0.83199999999999996</v>
      </c>
      <c r="V61" s="153">
        <v>-23.42763072</v>
      </c>
      <c r="W61" s="153"/>
      <c r="X61" s="153" t="s">
        <v>167</v>
      </c>
      <c r="Y61" s="153" t="s">
        <v>157</v>
      </c>
      <c r="Z61" s="147"/>
      <c r="AA61" s="147"/>
      <c r="AB61" s="147"/>
      <c r="AC61" s="147"/>
      <c r="AD61" s="147"/>
      <c r="AE61" s="147"/>
      <c r="AF61" s="147"/>
      <c r="AG61" s="147" t="s">
        <v>168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x14ac:dyDescent="0.2">
      <c r="A62" s="168">
        <v>11</v>
      </c>
      <c r="B62" s="169" t="s">
        <v>175</v>
      </c>
      <c r="C62" s="181" t="s">
        <v>176</v>
      </c>
      <c r="D62" s="170" t="s">
        <v>166</v>
      </c>
      <c r="E62" s="171">
        <v>-84.474630000000005</v>
      </c>
      <c r="F62" s="172">
        <v>110</v>
      </c>
      <c r="G62" s="173">
        <v>-9292.2099999999991</v>
      </c>
      <c r="H62" s="153">
        <v>0</v>
      </c>
      <c r="I62" s="153">
        <v>0</v>
      </c>
      <c r="J62" s="153">
        <v>110</v>
      </c>
      <c r="K62" s="153">
        <v>-9292.2093000000004</v>
      </c>
      <c r="L62" s="153">
        <v>21</v>
      </c>
      <c r="M62" s="153">
        <v>-11243.5741</v>
      </c>
      <c r="N62" s="152">
        <v>0</v>
      </c>
      <c r="O62" s="152">
        <v>0</v>
      </c>
      <c r="P62" s="152">
        <v>0</v>
      </c>
      <c r="Q62" s="152">
        <v>0</v>
      </c>
      <c r="R62" s="153"/>
      <c r="S62" s="153" t="s">
        <v>115</v>
      </c>
      <c r="T62" s="153" t="s">
        <v>116</v>
      </c>
      <c r="U62" s="153">
        <v>0.36</v>
      </c>
      <c r="V62" s="153">
        <v>-30.410866800000001</v>
      </c>
      <c r="W62" s="153"/>
      <c r="X62" s="153" t="s">
        <v>167</v>
      </c>
      <c r="Y62" s="153" t="s">
        <v>157</v>
      </c>
      <c r="Z62" s="147"/>
      <c r="AA62" s="147"/>
      <c r="AB62" s="147"/>
      <c r="AC62" s="147"/>
      <c r="AD62" s="147"/>
      <c r="AE62" s="147"/>
      <c r="AF62" s="147"/>
      <c r="AG62" s="147" t="s">
        <v>168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x14ac:dyDescent="0.2">
      <c r="A63" s="3"/>
      <c r="B63" s="4"/>
      <c r="C63" s="187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E63">
        <v>15</v>
      </c>
      <c r="AF63">
        <v>21</v>
      </c>
      <c r="AG63" t="s">
        <v>96</v>
      </c>
    </row>
    <row r="64" spans="1:60" x14ac:dyDescent="0.2">
      <c r="C64" s="188"/>
      <c r="D64" s="10"/>
      <c r="AG64" t="s">
        <v>177</v>
      </c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84</v>
      </c>
    </row>
    <row r="2" spans="1:60" ht="24.95" customHeight="1" x14ac:dyDescent="0.2">
      <c r="A2" s="139" t="s">
        <v>8</v>
      </c>
      <c r="B2" s="49" t="s">
        <v>44</v>
      </c>
      <c r="C2" s="248" t="s">
        <v>45</v>
      </c>
      <c r="D2" s="249"/>
      <c r="E2" s="249"/>
      <c r="F2" s="249"/>
      <c r="G2" s="250"/>
      <c r="AG2" t="s">
        <v>85</v>
      </c>
    </row>
    <row r="3" spans="1:60" ht="24.95" customHeight="1" x14ac:dyDescent="0.2">
      <c r="A3" s="139" t="s">
        <v>9</v>
      </c>
      <c r="B3" s="49" t="s">
        <v>59</v>
      </c>
      <c r="C3" s="248" t="s">
        <v>60</v>
      </c>
      <c r="D3" s="249"/>
      <c r="E3" s="249"/>
      <c r="F3" s="249"/>
      <c r="G3" s="250"/>
      <c r="AC3" s="120" t="s">
        <v>85</v>
      </c>
      <c r="AG3" t="s">
        <v>86</v>
      </c>
    </row>
    <row r="4" spans="1:60" ht="24.95" customHeight="1" x14ac:dyDescent="0.2">
      <c r="A4" s="140" t="s">
        <v>10</v>
      </c>
      <c r="B4" s="141" t="s">
        <v>63</v>
      </c>
      <c r="C4" s="251" t="s">
        <v>64</v>
      </c>
      <c r="D4" s="252"/>
      <c r="E4" s="252"/>
      <c r="F4" s="252"/>
      <c r="G4" s="253"/>
      <c r="AG4" t="s">
        <v>87</v>
      </c>
    </row>
    <row r="5" spans="1:60" x14ac:dyDescent="0.2">
      <c r="D5" s="10"/>
    </row>
    <row r="6" spans="1:60" ht="38.25" x14ac:dyDescent="0.2">
      <c r="A6" s="143" t="s">
        <v>88</v>
      </c>
      <c r="B6" s="145" t="s">
        <v>89</v>
      </c>
      <c r="C6" s="145" t="s">
        <v>90</v>
      </c>
      <c r="D6" s="144" t="s">
        <v>91</v>
      </c>
      <c r="E6" s="143" t="s">
        <v>92</v>
      </c>
      <c r="F6" s="142" t="s">
        <v>93</v>
      </c>
      <c r="G6" s="143" t="s">
        <v>31</v>
      </c>
      <c r="H6" s="146" t="s">
        <v>32</v>
      </c>
      <c r="I6" s="146" t="s">
        <v>94</v>
      </c>
      <c r="J6" s="146" t="s">
        <v>33</v>
      </c>
      <c r="K6" s="146" t="s">
        <v>95</v>
      </c>
      <c r="L6" s="146" t="s">
        <v>96</v>
      </c>
      <c r="M6" s="146" t="s">
        <v>97</v>
      </c>
      <c r="N6" s="146" t="s">
        <v>98</v>
      </c>
      <c r="O6" s="146" t="s">
        <v>99</v>
      </c>
      <c r="P6" s="146" t="s">
        <v>100</v>
      </c>
      <c r="Q6" s="146" t="s">
        <v>101</v>
      </c>
      <c r="R6" s="146" t="s">
        <v>102</v>
      </c>
      <c r="S6" s="146" t="s">
        <v>103</v>
      </c>
      <c r="T6" s="146" t="s">
        <v>104</v>
      </c>
      <c r="U6" s="146" t="s">
        <v>105</v>
      </c>
      <c r="V6" s="146" t="s">
        <v>106</v>
      </c>
      <c r="W6" s="146" t="s">
        <v>107</v>
      </c>
      <c r="X6" s="146" t="s">
        <v>108</v>
      </c>
      <c r="Y6" s="146" t="s">
        <v>109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2" t="s">
        <v>110</v>
      </c>
      <c r="B8" s="163" t="s">
        <v>69</v>
      </c>
      <c r="C8" s="180" t="s">
        <v>70</v>
      </c>
      <c r="D8" s="164"/>
      <c r="E8" s="165"/>
      <c r="F8" s="166"/>
      <c r="G8" s="167">
        <v>-16900.400000000001</v>
      </c>
      <c r="H8" s="161"/>
      <c r="I8" s="161">
        <v>-11562.74</v>
      </c>
      <c r="J8" s="161"/>
      <c r="K8" s="161">
        <v>-5337.66</v>
      </c>
      <c r="L8" s="161"/>
      <c r="M8" s="161"/>
      <c r="N8" s="160"/>
      <c r="O8" s="160"/>
      <c r="P8" s="160"/>
      <c r="Q8" s="160"/>
      <c r="R8" s="161"/>
      <c r="S8" s="161"/>
      <c r="T8" s="161"/>
      <c r="U8" s="161"/>
      <c r="V8" s="161"/>
      <c r="W8" s="161"/>
      <c r="X8" s="161"/>
      <c r="Y8" s="161"/>
      <c r="AG8" t="s">
        <v>111</v>
      </c>
    </row>
    <row r="9" spans="1:60" ht="45" x14ac:dyDescent="0.2">
      <c r="A9" s="168">
        <v>1</v>
      </c>
      <c r="B9" s="169" t="s">
        <v>178</v>
      </c>
      <c r="C9" s="181" t="s">
        <v>179</v>
      </c>
      <c r="D9" s="170" t="s">
        <v>114</v>
      </c>
      <c r="E9" s="171">
        <v>-9.1999999999999993</v>
      </c>
      <c r="F9" s="172">
        <v>1480</v>
      </c>
      <c r="G9" s="173">
        <v>-13616</v>
      </c>
      <c r="H9" s="153">
        <v>982.48</v>
      </c>
      <c r="I9" s="153">
        <v>-9038.8159999999989</v>
      </c>
      <c r="J9" s="153">
        <v>497.52</v>
      </c>
      <c r="K9" s="153">
        <v>-4577.1839999999993</v>
      </c>
      <c r="L9" s="153">
        <v>21</v>
      </c>
      <c r="M9" s="153">
        <v>-16475.36</v>
      </c>
      <c r="N9" s="152">
        <v>0.6</v>
      </c>
      <c r="O9" s="152">
        <v>-5.52</v>
      </c>
      <c r="P9" s="152">
        <v>0</v>
      </c>
      <c r="Q9" s="152">
        <v>0</v>
      </c>
      <c r="R9" s="153"/>
      <c r="S9" s="153" t="s">
        <v>115</v>
      </c>
      <c r="T9" s="153" t="s">
        <v>116</v>
      </c>
      <c r="U9" s="153">
        <v>1</v>
      </c>
      <c r="V9" s="153">
        <v>-9.1999999999999993</v>
      </c>
      <c r="W9" s="153"/>
      <c r="X9" s="153" t="s">
        <v>117</v>
      </c>
      <c r="Y9" s="153" t="s">
        <v>118</v>
      </c>
      <c r="Z9" s="147"/>
      <c r="AA9" s="147"/>
      <c r="AB9" s="147"/>
      <c r="AC9" s="147"/>
      <c r="AD9" s="147"/>
      <c r="AE9" s="147"/>
      <c r="AF9" s="147"/>
      <c r="AG9" s="147" t="s">
        <v>119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0"/>
      <c r="B10" s="151"/>
      <c r="C10" s="185" t="s">
        <v>180</v>
      </c>
      <c r="D10" s="158"/>
      <c r="E10" s="159"/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7"/>
      <c r="AA10" s="147"/>
      <c r="AB10" s="147"/>
      <c r="AC10" s="147"/>
      <c r="AD10" s="147"/>
      <c r="AE10" s="147"/>
      <c r="AF10" s="147"/>
      <c r="AG10" s="147" t="s">
        <v>121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0"/>
      <c r="B11" s="151"/>
      <c r="C11" s="185" t="s">
        <v>181</v>
      </c>
      <c r="D11" s="158"/>
      <c r="E11" s="159">
        <v>-5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53"/>
      <c r="Z11" s="147"/>
      <c r="AA11" s="147"/>
      <c r="AB11" s="147"/>
      <c r="AC11" s="147"/>
      <c r="AD11" s="147"/>
      <c r="AE11" s="147"/>
      <c r="AF11" s="147"/>
      <c r="AG11" s="147" t="s">
        <v>121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0"/>
      <c r="B12" s="151"/>
      <c r="C12" s="185" t="s">
        <v>182</v>
      </c>
      <c r="D12" s="158"/>
      <c r="E12" s="159">
        <v>-4.2</v>
      </c>
      <c r="F12" s="153"/>
      <c r="G12" s="153"/>
      <c r="H12" s="153"/>
      <c r="I12" s="153"/>
      <c r="J12" s="153"/>
      <c r="K12" s="153"/>
      <c r="L12" s="153"/>
      <c r="M12" s="153"/>
      <c r="N12" s="152"/>
      <c r="O12" s="152"/>
      <c r="P12" s="152"/>
      <c r="Q12" s="152"/>
      <c r="R12" s="153"/>
      <c r="S12" s="153"/>
      <c r="T12" s="153"/>
      <c r="U12" s="153"/>
      <c r="V12" s="153"/>
      <c r="W12" s="153"/>
      <c r="X12" s="153"/>
      <c r="Y12" s="153"/>
      <c r="Z12" s="147"/>
      <c r="AA12" s="147"/>
      <c r="AB12" s="147"/>
      <c r="AC12" s="147"/>
      <c r="AD12" s="147"/>
      <c r="AE12" s="147"/>
      <c r="AF12" s="147"/>
      <c r="AG12" s="147" t="s">
        <v>121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x14ac:dyDescent="0.2">
      <c r="A13" s="168">
        <v>2</v>
      </c>
      <c r="B13" s="169" t="s">
        <v>183</v>
      </c>
      <c r="C13" s="181" t="s">
        <v>184</v>
      </c>
      <c r="D13" s="170" t="s">
        <v>166</v>
      </c>
      <c r="E13" s="171">
        <v>-6.4399999999999999E-2</v>
      </c>
      <c r="F13" s="172">
        <v>51000</v>
      </c>
      <c r="G13" s="173">
        <v>-3284.4</v>
      </c>
      <c r="H13" s="153">
        <v>39191.26</v>
      </c>
      <c r="I13" s="153">
        <v>-2523.917144</v>
      </c>
      <c r="J13" s="153">
        <v>11808.74</v>
      </c>
      <c r="K13" s="153">
        <v>-760.48285599999997</v>
      </c>
      <c r="L13" s="153">
        <v>21</v>
      </c>
      <c r="M13" s="153">
        <v>-3974.1240000000003</v>
      </c>
      <c r="N13" s="152">
        <v>1.0210999999999999</v>
      </c>
      <c r="O13" s="152">
        <v>-6.5758839999999999E-2</v>
      </c>
      <c r="P13" s="152">
        <v>0</v>
      </c>
      <c r="Q13" s="152">
        <v>0</v>
      </c>
      <c r="R13" s="153"/>
      <c r="S13" s="153" t="s">
        <v>115</v>
      </c>
      <c r="T13" s="153" t="s">
        <v>116</v>
      </c>
      <c r="U13" s="153">
        <v>29.292000000000002</v>
      </c>
      <c r="V13" s="153">
        <v>-1.8864048</v>
      </c>
      <c r="W13" s="153"/>
      <c r="X13" s="153" t="s">
        <v>117</v>
      </c>
      <c r="Y13" s="153" t="s">
        <v>118</v>
      </c>
      <c r="Z13" s="147"/>
      <c r="AA13" s="147"/>
      <c r="AB13" s="147"/>
      <c r="AC13" s="147"/>
      <c r="AD13" s="147"/>
      <c r="AE13" s="147"/>
      <c r="AF13" s="147"/>
      <c r="AG13" s="147" t="s">
        <v>119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0"/>
      <c r="B14" s="151"/>
      <c r="C14" s="185" t="s">
        <v>185</v>
      </c>
      <c r="D14" s="158"/>
      <c r="E14" s="159">
        <v>-6.4399999999999999E-2</v>
      </c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7"/>
      <c r="AA14" s="147"/>
      <c r="AB14" s="147"/>
      <c r="AC14" s="147"/>
      <c r="AD14" s="147"/>
      <c r="AE14" s="147"/>
      <c r="AF14" s="147"/>
      <c r="AG14" s="147" t="s">
        <v>121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x14ac:dyDescent="0.2">
      <c r="A15" s="162" t="s">
        <v>110</v>
      </c>
      <c r="B15" s="163" t="s">
        <v>71</v>
      </c>
      <c r="C15" s="180" t="s">
        <v>72</v>
      </c>
      <c r="D15" s="164"/>
      <c r="E15" s="165"/>
      <c r="F15" s="166"/>
      <c r="G15" s="167">
        <v>-84422.97</v>
      </c>
      <c r="H15" s="161"/>
      <c r="I15" s="161">
        <v>-56806.98</v>
      </c>
      <c r="J15" s="161"/>
      <c r="K15" s="161">
        <v>-27615.99</v>
      </c>
      <c r="L15" s="161"/>
      <c r="M15" s="161"/>
      <c r="N15" s="160"/>
      <c r="O15" s="160"/>
      <c r="P15" s="160"/>
      <c r="Q15" s="160"/>
      <c r="R15" s="161"/>
      <c r="S15" s="161"/>
      <c r="T15" s="161"/>
      <c r="U15" s="161"/>
      <c r="V15" s="161"/>
      <c r="W15" s="161"/>
      <c r="X15" s="161"/>
      <c r="Y15" s="161"/>
      <c r="AG15" t="s">
        <v>111</v>
      </c>
    </row>
    <row r="16" spans="1:60" ht="22.5" x14ac:dyDescent="0.2">
      <c r="A16" s="174">
        <v>3</v>
      </c>
      <c r="B16" s="175" t="s">
        <v>186</v>
      </c>
      <c r="C16" s="186" t="s">
        <v>187</v>
      </c>
      <c r="D16" s="176" t="s">
        <v>156</v>
      </c>
      <c r="E16" s="177">
        <v>-1</v>
      </c>
      <c r="F16" s="178">
        <v>846</v>
      </c>
      <c r="G16" s="179">
        <v>-846</v>
      </c>
      <c r="H16" s="153">
        <v>717.58</v>
      </c>
      <c r="I16" s="153">
        <v>-717.58</v>
      </c>
      <c r="J16" s="153">
        <v>128.41999999999999</v>
      </c>
      <c r="K16" s="153">
        <v>-128.41999999999999</v>
      </c>
      <c r="L16" s="153">
        <v>21</v>
      </c>
      <c r="M16" s="153">
        <v>-1023.66</v>
      </c>
      <c r="N16" s="152">
        <v>2.6509999999999999E-2</v>
      </c>
      <c r="O16" s="152">
        <v>-2.6509999999999999E-2</v>
      </c>
      <c r="P16" s="152">
        <v>0</v>
      </c>
      <c r="Q16" s="152">
        <v>0</v>
      </c>
      <c r="R16" s="153"/>
      <c r="S16" s="153" t="s">
        <v>115</v>
      </c>
      <c r="T16" s="153" t="s">
        <v>116</v>
      </c>
      <c r="U16" s="153">
        <v>0.24199999999999999</v>
      </c>
      <c r="V16" s="153">
        <v>-0.24199999999999999</v>
      </c>
      <c r="W16" s="153"/>
      <c r="X16" s="153" t="s">
        <v>117</v>
      </c>
      <c r="Y16" s="153" t="s">
        <v>188</v>
      </c>
      <c r="Z16" s="147"/>
      <c r="AA16" s="147"/>
      <c r="AB16" s="147"/>
      <c r="AC16" s="147"/>
      <c r="AD16" s="147"/>
      <c r="AE16" s="147"/>
      <c r="AF16" s="147"/>
      <c r="AG16" s="147" t="s">
        <v>119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x14ac:dyDescent="0.2">
      <c r="A17" s="174">
        <v>4</v>
      </c>
      <c r="B17" s="175" t="s">
        <v>189</v>
      </c>
      <c r="C17" s="186" t="s">
        <v>190</v>
      </c>
      <c r="D17" s="176" t="s">
        <v>156</v>
      </c>
      <c r="E17" s="177">
        <v>-1</v>
      </c>
      <c r="F17" s="178">
        <v>1480</v>
      </c>
      <c r="G17" s="179">
        <v>-1480</v>
      </c>
      <c r="H17" s="153">
        <v>1222.26</v>
      </c>
      <c r="I17" s="153">
        <v>-1222.26</v>
      </c>
      <c r="J17" s="153">
        <v>257.74</v>
      </c>
      <c r="K17" s="153">
        <v>-257.74</v>
      </c>
      <c r="L17" s="153">
        <v>21</v>
      </c>
      <c r="M17" s="153">
        <v>-1790.8</v>
      </c>
      <c r="N17" s="152">
        <v>5.2720000000000003E-2</v>
      </c>
      <c r="O17" s="152">
        <v>-5.2720000000000003E-2</v>
      </c>
      <c r="P17" s="152">
        <v>0</v>
      </c>
      <c r="Q17" s="152">
        <v>0</v>
      </c>
      <c r="R17" s="153"/>
      <c r="S17" s="153" t="s">
        <v>115</v>
      </c>
      <c r="T17" s="153" t="s">
        <v>116</v>
      </c>
      <c r="U17" s="153">
        <v>0.57789999999999997</v>
      </c>
      <c r="V17" s="153">
        <v>-0.57789999999999997</v>
      </c>
      <c r="W17" s="153"/>
      <c r="X17" s="153" t="s">
        <v>117</v>
      </c>
      <c r="Y17" s="153" t="s">
        <v>188</v>
      </c>
      <c r="Z17" s="147"/>
      <c r="AA17" s="147"/>
      <c r="AB17" s="147"/>
      <c r="AC17" s="147"/>
      <c r="AD17" s="147"/>
      <c r="AE17" s="147"/>
      <c r="AF17" s="147"/>
      <c r="AG17" s="147" t="s">
        <v>119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x14ac:dyDescent="0.2">
      <c r="A18" s="168">
        <v>5</v>
      </c>
      <c r="B18" s="169" t="s">
        <v>191</v>
      </c>
      <c r="C18" s="181" t="s">
        <v>192</v>
      </c>
      <c r="D18" s="170" t="s">
        <v>114</v>
      </c>
      <c r="E18" s="171">
        <v>-19.797499999999999</v>
      </c>
      <c r="F18" s="172">
        <v>745</v>
      </c>
      <c r="G18" s="173">
        <v>-14749.14</v>
      </c>
      <c r="H18" s="153">
        <v>492.25</v>
      </c>
      <c r="I18" s="153">
        <v>-9745.3193749999991</v>
      </c>
      <c r="J18" s="153">
        <v>252.75</v>
      </c>
      <c r="K18" s="153">
        <v>-5003.8181249999998</v>
      </c>
      <c r="L18" s="153">
        <v>21</v>
      </c>
      <c r="M18" s="153">
        <v>-17846.4594</v>
      </c>
      <c r="N18" s="152">
        <v>7.4709999999999999E-2</v>
      </c>
      <c r="O18" s="152">
        <v>-1.479071225</v>
      </c>
      <c r="P18" s="152">
        <v>0</v>
      </c>
      <c r="Q18" s="152">
        <v>0</v>
      </c>
      <c r="R18" s="153"/>
      <c r="S18" s="153" t="s">
        <v>115</v>
      </c>
      <c r="T18" s="153" t="s">
        <v>116</v>
      </c>
      <c r="U18" s="153">
        <v>0.52915000000000001</v>
      </c>
      <c r="V18" s="153">
        <v>-10.475847125</v>
      </c>
      <c r="W18" s="153"/>
      <c r="X18" s="153" t="s">
        <v>117</v>
      </c>
      <c r="Y18" s="153" t="s">
        <v>118</v>
      </c>
      <c r="Z18" s="147"/>
      <c r="AA18" s="147"/>
      <c r="AB18" s="147"/>
      <c r="AC18" s="147"/>
      <c r="AD18" s="147"/>
      <c r="AE18" s="147"/>
      <c r="AF18" s="147"/>
      <c r="AG18" s="147" t="s">
        <v>119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0"/>
      <c r="B19" s="151"/>
      <c r="C19" s="185" t="s">
        <v>193</v>
      </c>
      <c r="D19" s="158"/>
      <c r="E19" s="159">
        <v>-19.797499999999999</v>
      </c>
      <c r="F19" s="153"/>
      <c r="G19" s="153"/>
      <c r="H19" s="153"/>
      <c r="I19" s="153"/>
      <c r="J19" s="153"/>
      <c r="K19" s="153"/>
      <c r="L19" s="153"/>
      <c r="M19" s="153"/>
      <c r="N19" s="152"/>
      <c r="O19" s="152"/>
      <c r="P19" s="152"/>
      <c r="Q19" s="152"/>
      <c r="R19" s="153"/>
      <c r="S19" s="153"/>
      <c r="T19" s="153"/>
      <c r="U19" s="153"/>
      <c r="V19" s="153"/>
      <c r="W19" s="153"/>
      <c r="X19" s="153"/>
      <c r="Y19" s="153"/>
      <c r="Z19" s="147"/>
      <c r="AA19" s="147"/>
      <c r="AB19" s="147"/>
      <c r="AC19" s="147"/>
      <c r="AD19" s="147"/>
      <c r="AE19" s="147"/>
      <c r="AF19" s="147"/>
      <c r="AG19" s="147" t="s">
        <v>121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x14ac:dyDescent="0.2">
      <c r="A20" s="168">
        <v>6</v>
      </c>
      <c r="B20" s="169" t="s">
        <v>194</v>
      </c>
      <c r="C20" s="181" t="s">
        <v>195</v>
      </c>
      <c r="D20" s="170" t="s">
        <v>114</v>
      </c>
      <c r="E20" s="171">
        <v>-6.93</v>
      </c>
      <c r="F20" s="172">
        <v>855</v>
      </c>
      <c r="G20" s="173">
        <v>-5925.15</v>
      </c>
      <c r="H20" s="153">
        <v>613.51</v>
      </c>
      <c r="I20" s="153">
        <v>-4251.6242999999995</v>
      </c>
      <c r="J20" s="153">
        <v>241.49</v>
      </c>
      <c r="K20" s="153">
        <v>-1673.5256999999999</v>
      </c>
      <c r="L20" s="153">
        <v>21</v>
      </c>
      <c r="M20" s="153">
        <v>-7169.4314999999997</v>
      </c>
      <c r="N20" s="152">
        <v>9.4030000000000002E-2</v>
      </c>
      <c r="O20" s="152">
        <v>-0.65162790000000004</v>
      </c>
      <c r="P20" s="152">
        <v>0</v>
      </c>
      <c r="Q20" s="152">
        <v>0</v>
      </c>
      <c r="R20" s="153"/>
      <c r="S20" s="153" t="s">
        <v>115</v>
      </c>
      <c r="T20" s="153" t="s">
        <v>116</v>
      </c>
      <c r="U20" s="153">
        <v>0.53500000000000003</v>
      </c>
      <c r="V20" s="153">
        <v>-3.7075499999999999</v>
      </c>
      <c r="W20" s="153"/>
      <c r="X20" s="153" t="s">
        <v>117</v>
      </c>
      <c r="Y20" s="153" t="s">
        <v>118</v>
      </c>
      <c r="Z20" s="147"/>
      <c r="AA20" s="147"/>
      <c r="AB20" s="147"/>
      <c r="AC20" s="147"/>
      <c r="AD20" s="147"/>
      <c r="AE20" s="147"/>
      <c r="AF20" s="147"/>
      <c r="AG20" s="147" t="s">
        <v>119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0"/>
      <c r="B21" s="151"/>
      <c r="C21" s="185" t="s">
        <v>196</v>
      </c>
      <c r="D21" s="158"/>
      <c r="E21" s="159">
        <v>-6.93</v>
      </c>
      <c r="F21" s="153"/>
      <c r="G21" s="153"/>
      <c r="H21" s="153"/>
      <c r="I21" s="153"/>
      <c r="J21" s="153"/>
      <c r="K21" s="153"/>
      <c r="L21" s="153"/>
      <c r="M21" s="153"/>
      <c r="N21" s="152"/>
      <c r="O21" s="152"/>
      <c r="P21" s="152"/>
      <c r="Q21" s="152"/>
      <c r="R21" s="153"/>
      <c r="S21" s="153"/>
      <c r="T21" s="153"/>
      <c r="U21" s="153"/>
      <c r="V21" s="153"/>
      <c r="W21" s="153"/>
      <c r="X21" s="153"/>
      <c r="Y21" s="153"/>
      <c r="Z21" s="147"/>
      <c r="AA21" s="147"/>
      <c r="AB21" s="147"/>
      <c r="AC21" s="147"/>
      <c r="AD21" s="147"/>
      <c r="AE21" s="147"/>
      <c r="AF21" s="147"/>
      <c r="AG21" s="147" t="s">
        <v>121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x14ac:dyDescent="0.2">
      <c r="A22" s="168">
        <v>7</v>
      </c>
      <c r="B22" s="169" t="s">
        <v>197</v>
      </c>
      <c r="C22" s="181" t="s">
        <v>198</v>
      </c>
      <c r="D22" s="170" t="s">
        <v>114</v>
      </c>
      <c r="E22" s="171">
        <v>-38.2545</v>
      </c>
      <c r="F22" s="172">
        <v>985</v>
      </c>
      <c r="G22" s="173">
        <v>-37680.68</v>
      </c>
      <c r="H22" s="153">
        <v>726.24</v>
      </c>
      <c r="I22" s="153">
        <v>-27781.948080000002</v>
      </c>
      <c r="J22" s="153">
        <v>258.76</v>
      </c>
      <c r="K22" s="153">
        <v>-9898.7344199999989</v>
      </c>
      <c r="L22" s="153">
        <v>21</v>
      </c>
      <c r="M22" s="153">
        <v>-45593.622799999997</v>
      </c>
      <c r="N22" s="152">
        <v>0.11219</v>
      </c>
      <c r="O22" s="152">
        <v>-4.291772355</v>
      </c>
      <c r="P22" s="152">
        <v>0</v>
      </c>
      <c r="Q22" s="152">
        <v>0</v>
      </c>
      <c r="R22" s="153"/>
      <c r="S22" s="153" t="s">
        <v>115</v>
      </c>
      <c r="T22" s="153" t="s">
        <v>116</v>
      </c>
      <c r="U22" s="153">
        <v>0.55488999999999999</v>
      </c>
      <c r="V22" s="153">
        <v>-21.227039505</v>
      </c>
      <c r="W22" s="153"/>
      <c r="X22" s="153" t="s">
        <v>117</v>
      </c>
      <c r="Y22" s="153" t="s">
        <v>118</v>
      </c>
      <c r="Z22" s="147"/>
      <c r="AA22" s="147"/>
      <c r="AB22" s="147"/>
      <c r="AC22" s="147"/>
      <c r="AD22" s="147"/>
      <c r="AE22" s="147"/>
      <c r="AF22" s="147"/>
      <c r="AG22" s="147" t="s">
        <v>119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0"/>
      <c r="B23" s="151"/>
      <c r="C23" s="185" t="s">
        <v>199</v>
      </c>
      <c r="D23" s="158"/>
      <c r="E23" s="159">
        <v>-44.8245</v>
      </c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7"/>
      <c r="AA23" s="147"/>
      <c r="AB23" s="147"/>
      <c r="AC23" s="147"/>
      <c r="AD23" s="147"/>
      <c r="AE23" s="147"/>
      <c r="AF23" s="147"/>
      <c r="AG23" s="147" t="s">
        <v>121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0"/>
      <c r="B24" s="151"/>
      <c r="C24" s="185" t="s">
        <v>200</v>
      </c>
      <c r="D24" s="158"/>
      <c r="E24" s="159">
        <v>6.57</v>
      </c>
      <c r="F24" s="153"/>
      <c r="G24" s="153"/>
      <c r="H24" s="153"/>
      <c r="I24" s="153"/>
      <c r="J24" s="153"/>
      <c r="K24" s="153"/>
      <c r="L24" s="153"/>
      <c r="M24" s="153"/>
      <c r="N24" s="152"/>
      <c r="O24" s="152"/>
      <c r="P24" s="152"/>
      <c r="Q24" s="152"/>
      <c r="R24" s="153"/>
      <c r="S24" s="153"/>
      <c r="T24" s="153"/>
      <c r="U24" s="153"/>
      <c r="V24" s="153"/>
      <c r="W24" s="153"/>
      <c r="X24" s="153"/>
      <c r="Y24" s="153"/>
      <c r="Z24" s="147"/>
      <c r="AA24" s="147"/>
      <c r="AB24" s="147"/>
      <c r="AC24" s="147"/>
      <c r="AD24" s="147"/>
      <c r="AE24" s="147"/>
      <c r="AF24" s="147"/>
      <c r="AG24" s="147" t="s">
        <v>121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x14ac:dyDescent="0.2">
      <c r="A25" s="168">
        <v>8</v>
      </c>
      <c r="B25" s="169" t="s">
        <v>201</v>
      </c>
      <c r="C25" s="181" t="s">
        <v>202</v>
      </c>
      <c r="D25" s="170" t="s">
        <v>151</v>
      </c>
      <c r="E25" s="171">
        <v>-37.799999999999997</v>
      </c>
      <c r="F25" s="172">
        <v>135</v>
      </c>
      <c r="G25" s="173">
        <v>-5103</v>
      </c>
      <c r="H25" s="153">
        <v>26.61</v>
      </c>
      <c r="I25" s="153">
        <v>-1005.8579999999999</v>
      </c>
      <c r="J25" s="153">
        <v>108.39</v>
      </c>
      <c r="K25" s="153">
        <v>-4097.1419999999998</v>
      </c>
      <c r="L25" s="153">
        <v>21</v>
      </c>
      <c r="M25" s="153">
        <v>-6174.63</v>
      </c>
      <c r="N25" s="152">
        <v>1.0200000000000001E-3</v>
      </c>
      <c r="O25" s="152">
        <v>-3.8556E-2</v>
      </c>
      <c r="P25" s="152">
        <v>0</v>
      </c>
      <c r="Q25" s="152">
        <v>0</v>
      </c>
      <c r="R25" s="153"/>
      <c r="S25" s="153" t="s">
        <v>115</v>
      </c>
      <c r="T25" s="153" t="s">
        <v>116</v>
      </c>
      <c r="U25" s="153">
        <v>0.223</v>
      </c>
      <c r="V25" s="153">
        <v>-8.4293999999999993</v>
      </c>
      <c r="W25" s="153"/>
      <c r="X25" s="153" t="s">
        <v>117</v>
      </c>
      <c r="Y25" s="153" t="s">
        <v>188</v>
      </c>
      <c r="Z25" s="147"/>
      <c r="AA25" s="147"/>
      <c r="AB25" s="147"/>
      <c r="AC25" s="147"/>
      <c r="AD25" s="147"/>
      <c r="AE25" s="147"/>
      <c r="AF25" s="147"/>
      <c r="AG25" s="147" t="s">
        <v>119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0"/>
      <c r="B26" s="151"/>
      <c r="C26" s="185" t="s">
        <v>203</v>
      </c>
      <c r="D26" s="158"/>
      <c r="E26" s="159">
        <v>-37.799999999999997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7"/>
      <c r="AA26" s="147"/>
      <c r="AB26" s="147"/>
      <c r="AC26" s="147"/>
      <c r="AD26" s="147"/>
      <c r="AE26" s="147"/>
      <c r="AF26" s="147"/>
      <c r="AG26" s="147" t="s">
        <v>121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x14ac:dyDescent="0.2">
      <c r="A27" s="168">
        <v>9</v>
      </c>
      <c r="B27" s="169" t="s">
        <v>204</v>
      </c>
      <c r="C27" s="181" t="s">
        <v>205</v>
      </c>
      <c r="D27" s="170" t="s">
        <v>114</v>
      </c>
      <c r="E27" s="171">
        <v>-2.16</v>
      </c>
      <c r="F27" s="172">
        <v>1150</v>
      </c>
      <c r="G27" s="173">
        <v>-2484</v>
      </c>
      <c r="H27" s="153">
        <v>739.24</v>
      </c>
      <c r="I27" s="153">
        <v>-1596.7584000000002</v>
      </c>
      <c r="J27" s="153">
        <v>410.76</v>
      </c>
      <c r="K27" s="153">
        <v>-887.24160000000006</v>
      </c>
      <c r="L27" s="153">
        <v>21</v>
      </c>
      <c r="M27" s="153">
        <v>-3005.64</v>
      </c>
      <c r="N27" s="152">
        <v>0.1114</v>
      </c>
      <c r="O27" s="152">
        <v>-0.240624</v>
      </c>
      <c r="P27" s="152">
        <v>0</v>
      </c>
      <c r="Q27" s="152">
        <v>0</v>
      </c>
      <c r="R27" s="153"/>
      <c r="S27" s="153" t="s">
        <v>115</v>
      </c>
      <c r="T27" s="153" t="s">
        <v>116</v>
      </c>
      <c r="U27" s="153">
        <v>0.81899999999999995</v>
      </c>
      <c r="V27" s="153">
        <v>-1.7690399999999999</v>
      </c>
      <c r="W27" s="153"/>
      <c r="X27" s="153" t="s">
        <v>117</v>
      </c>
      <c r="Y27" s="153" t="s">
        <v>118</v>
      </c>
      <c r="Z27" s="147"/>
      <c r="AA27" s="147"/>
      <c r="AB27" s="147"/>
      <c r="AC27" s="147"/>
      <c r="AD27" s="147"/>
      <c r="AE27" s="147"/>
      <c r="AF27" s="147"/>
      <c r="AG27" s="147" t="s">
        <v>119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0"/>
      <c r="B28" s="151"/>
      <c r="C28" s="182" t="s">
        <v>120</v>
      </c>
      <c r="D28" s="154"/>
      <c r="E28" s="155"/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7"/>
      <c r="AA28" s="147"/>
      <c r="AB28" s="147"/>
      <c r="AC28" s="147"/>
      <c r="AD28" s="147"/>
      <c r="AE28" s="147"/>
      <c r="AF28" s="147"/>
      <c r="AG28" s="147" t="s">
        <v>121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0"/>
      <c r="B29" s="151"/>
      <c r="C29" s="183" t="s">
        <v>206</v>
      </c>
      <c r="D29" s="154"/>
      <c r="E29" s="155">
        <v>4.32</v>
      </c>
      <c r="F29" s="153"/>
      <c r="G29" s="153"/>
      <c r="H29" s="153"/>
      <c r="I29" s="153"/>
      <c r="J29" s="153"/>
      <c r="K29" s="153"/>
      <c r="L29" s="153"/>
      <c r="M29" s="153"/>
      <c r="N29" s="152"/>
      <c r="O29" s="152"/>
      <c r="P29" s="152"/>
      <c r="Q29" s="152"/>
      <c r="R29" s="153"/>
      <c r="S29" s="153"/>
      <c r="T29" s="153"/>
      <c r="U29" s="153"/>
      <c r="V29" s="153"/>
      <c r="W29" s="153"/>
      <c r="X29" s="153"/>
      <c r="Y29" s="153"/>
      <c r="Z29" s="147"/>
      <c r="AA29" s="147"/>
      <c r="AB29" s="147"/>
      <c r="AC29" s="147"/>
      <c r="AD29" s="147"/>
      <c r="AE29" s="147"/>
      <c r="AF29" s="147"/>
      <c r="AG29" s="147" t="s">
        <v>121</v>
      </c>
      <c r="AH29" s="147">
        <v>2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2" x14ac:dyDescent="0.2">
      <c r="A30" s="150"/>
      <c r="B30" s="151"/>
      <c r="C30" s="182" t="s">
        <v>128</v>
      </c>
      <c r="D30" s="154"/>
      <c r="E30" s="155"/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7"/>
      <c r="AA30" s="147"/>
      <c r="AB30" s="147"/>
      <c r="AC30" s="147"/>
      <c r="AD30" s="147"/>
      <c r="AE30" s="147"/>
      <c r="AF30" s="147"/>
      <c r="AG30" s="147" t="s">
        <v>121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0"/>
      <c r="B31" s="151"/>
      <c r="C31" s="185" t="s">
        <v>207</v>
      </c>
      <c r="D31" s="158"/>
      <c r="E31" s="159">
        <v>-4.32</v>
      </c>
      <c r="F31" s="153"/>
      <c r="G31" s="153"/>
      <c r="H31" s="153"/>
      <c r="I31" s="153"/>
      <c r="J31" s="153"/>
      <c r="K31" s="153"/>
      <c r="L31" s="153"/>
      <c r="M31" s="153"/>
      <c r="N31" s="152"/>
      <c r="O31" s="152"/>
      <c r="P31" s="152"/>
      <c r="Q31" s="152"/>
      <c r="R31" s="153"/>
      <c r="S31" s="153"/>
      <c r="T31" s="153"/>
      <c r="U31" s="153"/>
      <c r="V31" s="153"/>
      <c r="W31" s="153"/>
      <c r="X31" s="153"/>
      <c r="Y31" s="153"/>
      <c r="Z31" s="147"/>
      <c r="AA31" s="147"/>
      <c r="AB31" s="147"/>
      <c r="AC31" s="147"/>
      <c r="AD31" s="147"/>
      <c r="AE31" s="147"/>
      <c r="AF31" s="147"/>
      <c r="AG31" s="147" t="s">
        <v>121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0"/>
      <c r="B32" s="151"/>
      <c r="C32" s="185" t="s">
        <v>208</v>
      </c>
      <c r="D32" s="158"/>
      <c r="E32" s="159">
        <v>2.16</v>
      </c>
      <c r="F32" s="153"/>
      <c r="G32" s="153"/>
      <c r="H32" s="153"/>
      <c r="I32" s="153"/>
      <c r="J32" s="153"/>
      <c r="K32" s="153"/>
      <c r="L32" s="153"/>
      <c r="M32" s="153"/>
      <c r="N32" s="152"/>
      <c r="O32" s="152"/>
      <c r="P32" s="152"/>
      <c r="Q32" s="152"/>
      <c r="R32" s="153"/>
      <c r="S32" s="153"/>
      <c r="T32" s="153"/>
      <c r="U32" s="153"/>
      <c r="V32" s="153"/>
      <c r="W32" s="153"/>
      <c r="X32" s="153"/>
      <c r="Y32" s="153"/>
      <c r="Z32" s="147"/>
      <c r="AA32" s="147"/>
      <c r="AB32" s="147"/>
      <c r="AC32" s="147"/>
      <c r="AD32" s="147"/>
      <c r="AE32" s="147"/>
      <c r="AF32" s="147"/>
      <c r="AG32" s="147" t="s">
        <v>121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x14ac:dyDescent="0.2">
      <c r="A33" s="168">
        <v>10</v>
      </c>
      <c r="B33" s="169" t="s">
        <v>209</v>
      </c>
      <c r="C33" s="181" t="s">
        <v>210</v>
      </c>
      <c r="D33" s="170" t="s">
        <v>114</v>
      </c>
      <c r="E33" s="171">
        <v>-14.4</v>
      </c>
      <c r="F33" s="172">
        <v>845</v>
      </c>
      <c r="G33" s="173">
        <v>-12168</v>
      </c>
      <c r="H33" s="153">
        <v>531.67999999999995</v>
      </c>
      <c r="I33" s="153">
        <v>-7656.1919999999991</v>
      </c>
      <c r="J33" s="153">
        <v>313.32</v>
      </c>
      <c r="K33" s="153">
        <v>-4511.808</v>
      </c>
      <c r="L33" s="153">
        <v>21</v>
      </c>
      <c r="M33" s="153">
        <v>-14723.28</v>
      </c>
      <c r="N33" s="152">
        <v>0.12182999999999999</v>
      </c>
      <c r="O33" s="152">
        <v>-1.7543519999999999</v>
      </c>
      <c r="P33" s="152">
        <v>0</v>
      </c>
      <c r="Q33" s="152">
        <v>0</v>
      </c>
      <c r="R33" s="153"/>
      <c r="S33" s="153" t="s">
        <v>115</v>
      </c>
      <c r="T33" s="153" t="s">
        <v>116</v>
      </c>
      <c r="U33" s="153">
        <v>0.67400000000000004</v>
      </c>
      <c r="V33" s="153">
        <v>-9.7056000000000004</v>
      </c>
      <c r="W33" s="153"/>
      <c r="X33" s="153" t="s">
        <v>117</v>
      </c>
      <c r="Y33" s="153" t="s">
        <v>118</v>
      </c>
      <c r="Z33" s="147"/>
      <c r="AA33" s="147"/>
      <c r="AB33" s="147"/>
      <c r="AC33" s="147"/>
      <c r="AD33" s="147"/>
      <c r="AE33" s="147"/>
      <c r="AF33" s="147"/>
      <c r="AG33" s="147" t="s">
        <v>119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0"/>
      <c r="B34" s="151"/>
      <c r="C34" s="185" t="s">
        <v>211</v>
      </c>
      <c r="D34" s="158"/>
      <c r="E34" s="159">
        <v>-14.4</v>
      </c>
      <c r="F34" s="153"/>
      <c r="G34" s="153"/>
      <c r="H34" s="153"/>
      <c r="I34" s="153"/>
      <c r="J34" s="153"/>
      <c r="K34" s="153"/>
      <c r="L34" s="153"/>
      <c r="M34" s="153"/>
      <c r="N34" s="152"/>
      <c r="O34" s="152"/>
      <c r="P34" s="152"/>
      <c r="Q34" s="152"/>
      <c r="R34" s="153"/>
      <c r="S34" s="153"/>
      <c r="T34" s="153"/>
      <c r="U34" s="153"/>
      <c r="V34" s="153"/>
      <c r="W34" s="153"/>
      <c r="X34" s="153"/>
      <c r="Y34" s="153"/>
      <c r="Z34" s="147"/>
      <c r="AA34" s="147"/>
      <c r="AB34" s="147"/>
      <c r="AC34" s="147"/>
      <c r="AD34" s="147"/>
      <c r="AE34" s="147"/>
      <c r="AF34" s="147"/>
      <c r="AG34" s="147" t="s">
        <v>121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x14ac:dyDescent="0.2">
      <c r="A35" s="168">
        <v>11</v>
      </c>
      <c r="B35" s="169" t="s">
        <v>212</v>
      </c>
      <c r="C35" s="181" t="s">
        <v>213</v>
      </c>
      <c r="D35" s="170" t="s">
        <v>114</v>
      </c>
      <c r="E35" s="171">
        <v>-1.8</v>
      </c>
      <c r="F35" s="172">
        <v>1050</v>
      </c>
      <c r="G35" s="173">
        <v>-1890</v>
      </c>
      <c r="H35" s="153">
        <v>738.95</v>
      </c>
      <c r="I35" s="153">
        <v>-1330.1100000000001</v>
      </c>
      <c r="J35" s="153">
        <v>311.05</v>
      </c>
      <c r="K35" s="153">
        <v>-559.89</v>
      </c>
      <c r="L35" s="153">
        <v>21</v>
      </c>
      <c r="M35" s="153">
        <v>-2286.9</v>
      </c>
      <c r="N35" s="152">
        <v>0.15931000000000001</v>
      </c>
      <c r="O35" s="152">
        <v>-0.28675800000000001</v>
      </c>
      <c r="P35" s="152">
        <v>0</v>
      </c>
      <c r="Q35" s="152">
        <v>0</v>
      </c>
      <c r="R35" s="153"/>
      <c r="S35" s="153" t="s">
        <v>115</v>
      </c>
      <c r="T35" s="153" t="s">
        <v>116</v>
      </c>
      <c r="U35" s="153">
        <v>0.70399999999999996</v>
      </c>
      <c r="V35" s="153">
        <v>-1.2671999999999999</v>
      </c>
      <c r="W35" s="153"/>
      <c r="X35" s="153" t="s">
        <v>117</v>
      </c>
      <c r="Y35" s="153" t="s">
        <v>118</v>
      </c>
      <c r="Z35" s="147"/>
      <c r="AA35" s="147"/>
      <c r="AB35" s="147"/>
      <c r="AC35" s="147"/>
      <c r="AD35" s="147"/>
      <c r="AE35" s="147"/>
      <c r="AF35" s="147"/>
      <c r="AG35" s="147" t="s">
        <v>119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0"/>
      <c r="B36" s="151"/>
      <c r="C36" s="185" t="s">
        <v>214</v>
      </c>
      <c r="D36" s="158"/>
      <c r="E36" s="159">
        <v>-1.8</v>
      </c>
      <c r="F36" s="153"/>
      <c r="G36" s="153"/>
      <c r="H36" s="153"/>
      <c r="I36" s="153"/>
      <c r="J36" s="153"/>
      <c r="K36" s="153"/>
      <c r="L36" s="153"/>
      <c r="M36" s="153"/>
      <c r="N36" s="152"/>
      <c r="O36" s="152"/>
      <c r="P36" s="152"/>
      <c r="Q36" s="152"/>
      <c r="R36" s="153"/>
      <c r="S36" s="153"/>
      <c r="T36" s="153"/>
      <c r="U36" s="153"/>
      <c r="V36" s="153"/>
      <c r="W36" s="153"/>
      <c r="X36" s="153"/>
      <c r="Y36" s="153"/>
      <c r="Z36" s="147"/>
      <c r="AA36" s="147"/>
      <c r="AB36" s="147"/>
      <c r="AC36" s="147"/>
      <c r="AD36" s="147"/>
      <c r="AE36" s="147"/>
      <c r="AF36" s="147"/>
      <c r="AG36" s="147" t="s">
        <v>121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0"/>
      <c r="B37" s="151"/>
      <c r="C37" s="182" t="s">
        <v>120</v>
      </c>
      <c r="D37" s="154"/>
      <c r="E37" s="155"/>
      <c r="F37" s="153"/>
      <c r="G37" s="153"/>
      <c r="H37" s="153"/>
      <c r="I37" s="153"/>
      <c r="J37" s="153"/>
      <c r="K37" s="153"/>
      <c r="L37" s="153"/>
      <c r="M37" s="153"/>
      <c r="N37" s="152"/>
      <c r="O37" s="152"/>
      <c r="P37" s="152"/>
      <c r="Q37" s="152"/>
      <c r="R37" s="153"/>
      <c r="S37" s="153"/>
      <c r="T37" s="153"/>
      <c r="U37" s="153"/>
      <c r="V37" s="153"/>
      <c r="W37" s="153"/>
      <c r="X37" s="153"/>
      <c r="Y37" s="153"/>
      <c r="Z37" s="147"/>
      <c r="AA37" s="147"/>
      <c r="AB37" s="147"/>
      <c r="AC37" s="147"/>
      <c r="AD37" s="147"/>
      <c r="AE37" s="147"/>
      <c r="AF37" s="147"/>
      <c r="AG37" s="147" t="s">
        <v>121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0"/>
      <c r="B38" s="151"/>
      <c r="C38" s="183" t="s">
        <v>215</v>
      </c>
      <c r="D38" s="154"/>
      <c r="E38" s="155">
        <v>-1.6675</v>
      </c>
      <c r="F38" s="153"/>
      <c r="G38" s="153"/>
      <c r="H38" s="153"/>
      <c r="I38" s="153"/>
      <c r="J38" s="153"/>
      <c r="K38" s="153"/>
      <c r="L38" s="153"/>
      <c r="M38" s="153"/>
      <c r="N38" s="152"/>
      <c r="O38" s="152"/>
      <c r="P38" s="152"/>
      <c r="Q38" s="152"/>
      <c r="R38" s="153"/>
      <c r="S38" s="153"/>
      <c r="T38" s="153"/>
      <c r="U38" s="153"/>
      <c r="V38" s="153"/>
      <c r="W38" s="153"/>
      <c r="X38" s="153"/>
      <c r="Y38" s="153"/>
      <c r="Z38" s="147"/>
      <c r="AA38" s="147"/>
      <c r="AB38" s="147"/>
      <c r="AC38" s="147"/>
      <c r="AD38" s="147"/>
      <c r="AE38" s="147"/>
      <c r="AF38" s="147"/>
      <c r="AG38" s="147" t="s">
        <v>121</v>
      </c>
      <c r="AH38" s="147">
        <v>2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0"/>
      <c r="B39" s="151"/>
      <c r="C39" s="182" t="s">
        <v>128</v>
      </c>
      <c r="D39" s="154"/>
      <c r="E39" s="155"/>
      <c r="F39" s="153"/>
      <c r="G39" s="153"/>
      <c r="H39" s="153"/>
      <c r="I39" s="153"/>
      <c r="J39" s="153"/>
      <c r="K39" s="153"/>
      <c r="L39" s="153"/>
      <c r="M39" s="153"/>
      <c r="N39" s="152"/>
      <c r="O39" s="152"/>
      <c r="P39" s="152"/>
      <c r="Q39" s="152"/>
      <c r="R39" s="153"/>
      <c r="S39" s="153"/>
      <c r="T39" s="153"/>
      <c r="U39" s="153"/>
      <c r="V39" s="153"/>
      <c r="W39" s="153"/>
      <c r="X39" s="153"/>
      <c r="Y39" s="153"/>
      <c r="Z39" s="147"/>
      <c r="AA39" s="147"/>
      <c r="AB39" s="147"/>
      <c r="AC39" s="147"/>
      <c r="AD39" s="147"/>
      <c r="AE39" s="147"/>
      <c r="AF39" s="147"/>
      <c r="AG39" s="147" t="s">
        <v>121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x14ac:dyDescent="0.2">
      <c r="A40" s="168">
        <v>12</v>
      </c>
      <c r="B40" s="169" t="s">
        <v>216</v>
      </c>
      <c r="C40" s="181" t="s">
        <v>217</v>
      </c>
      <c r="D40" s="170" t="s">
        <v>114</v>
      </c>
      <c r="E40" s="171">
        <v>-1.8</v>
      </c>
      <c r="F40" s="172">
        <v>1165</v>
      </c>
      <c r="G40" s="173">
        <v>-2097</v>
      </c>
      <c r="H40" s="153">
        <v>832.96</v>
      </c>
      <c r="I40" s="153">
        <v>-1499.3280000000002</v>
      </c>
      <c r="J40" s="153">
        <v>332.04</v>
      </c>
      <c r="K40" s="153">
        <v>-597.67200000000003</v>
      </c>
      <c r="L40" s="153">
        <v>21</v>
      </c>
      <c r="M40" s="153">
        <v>-2537.37</v>
      </c>
      <c r="N40" s="152">
        <v>0.19575000000000001</v>
      </c>
      <c r="O40" s="152">
        <v>-0.35235</v>
      </c>
      <c r="P40" s="152">
        <v>0</v>
      </c>
      <c r="Q40" s="152">
        <v>0</v>
      </c>
      <c r="R40" s="153"/>
      <c r="S40" s="153" t="s">
        <v>115</v>
      </c>
      <c r="T40" s="153" t="s">
        <v>116</v>
      </c>
      <c r="U40" s="153">
        <v>0.76</v>
      </c>
      <c r="V40" s="153">
        <v>-1.3680000000000001</v>
      </c>
      <c r="W40" s="153"/>
      <c r="X40" s="153" t="s">
        <v>117</v>
      </c>
      <c r="Y40" s="153" t="s">
        <v>118</v>
      </c>
      <c r="Z40" s="147"/>
      <c r="AA40" s="147"/>
      <c r="AB40" s="147"/>
      <c r="AC40" s="147"/>
      <c r="AD40" s="147"/>
      <c r="AE40" s="147"/>
      <c r="AF40" s="147"/>
      <c r="AG40" s="147" t="s">
        <v>119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0"/>
      <c r="B41" s="151"/>
      <c r="C41" s="185" t="s">
        <v>214</v>
      </c>
      <c r="D41" s="158"/>
      <c r="E41" s="159">
        <v>-1.8</v>
      </c>
      <c r="F41" s="153"/>
      <c r="G41" s="153"/>
      <c r="H41" s="153"/>
      <c r="I41" s="153"/>
      <c r="J41" s="153"/>
      <c r="K41" s="153"/>
      <c r="L41" s="153"/>
      <c r="M41" s="153"/>
      <c r="N41" s="152"/>
      <c r="O41" s="152"/>
      <c r="P41" s="152"/>
      <c r="Q41" s="152"/>
      <c r="R41" s="153"/>
      <c r="S41" s="153"/>
      <c r="T41" s="153"/>
      <c r="U41" s="153"/>
      <c r="V41" s="153"/>
      <c r="W41" s="153"/>
      <c r="X41" s="153"/>
      <c r="Y41" s="153"/>
      <c r="Z41" s="147"/>
      <c r="AA41" s="147"/>
      <c r="AB41" s="147"/>
      <c r="AC41" s="147"/>
      <c r="AD41" s="147"/>
      <c r="AE41" s="147"/>
      <c r="AF41" s="147"/>
      <c r="AG41" s="147" t="s">
        <v>121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62" t="s">
        <v>110</v>
      </c>
      <c r="B42" s="163" t="s">
        <v>75</v>
      </c>
      <c r="C42" s="180" t="s">
        <v>76</v>
      </c>
      <c r="D42" s="164"/>
      <c r="E42" s="165"/>
      <c r="F42" s="166"/>
      <c r="G42" s="167">
        <v>-7217.69</v>
      </c>
      <c r="H42" s="161"/>
      <c r="I42" s="161">
        <v>0</v>
      </c>
      <c r="J42" s="161"/>
      <c r="K42" s="161">
        <v>-7217.69</v>
      </c>
      <c r="L42" s="161"/>
      <c r="M42" s="161"/>
      <c r="N42" s="160"/>
      <c r="O42" s="160"/>
      <c r="P42" s="160"/>
      <c r="Q42" s="160"/>
      <c r="R42" s="161"/>
      <c r="S42" s="161"/>
      <c r="T42" s="161"/>
      <c r="U42" s="161"/>
      <c r="V42" s="161"/>
      <c r="W42" s="161"/>
      <c r="X42" s="161"/>
      <c r="Y42" s="161"/>
      <c r="AG42" t="s">
        <v>111</v>
      </c>
    </row>
    <row r="43" spans="1:60" ht="33.75" x14ac:dyDescent="0.2">
      <c r="A43" s="168">
        <v>13</v>
      </c>
      <c r="B43" s="169" t="s">
        <v>218</v>
      </c>
      <c r="C43" s="181" t="s">
        <v>219</v>
      </c>
      <c r="D43" s="170" t="s">
        <v>166</v>
      </c>
      <c r="E43" s="171">
        <v>-14.7601</v>
      </c>
      <c r="F43" s="172">
        <v>489</v>
      </c>
      <c r="G43" s="173">
        <v>-7217.69</v>
      </c>
      <c r="H43" s="153">
        <v>0</v>
      </c>
      <c r="I43" s="153">
        <v>0</v>
      </c>
      <c r="J43" s="153">
        <v>489</v>
      </c>
      <c r="K43" s="153">
        <v>-7217.6889000000001</v>
      </c>
      <c r="L43" s="153">
        <v>21</v>
      </c>
      <c r="M43" s="153">
        <v>-8733.4048999999995</v>
      </c>
      <c r="N43" s="152">
        <v>0</v>
      </c>
      <c r="O43" s="152">
        <v>0</v>
      </c>
      <c r="P43" s="152">
        <v>0</v>
      </c>
      <c r="Q43" s="152">
        <v>0</v>
      </c>
      <c r="R43" s="153"/>
      <c r="S43" s="153" t="s">
        <v>115</v>
      </c>
      <c r="T43" s="153" t="s">
        <v>116</v>
      </c>
      <c r="U43" s="153">
        <v>0.9385</v>
      </c>
      <c r="V43" s="153">
        <v>-13.85235385</v>
      </c>
      <c r="W43" s="153"/>
      <c r="X43" s="153" t="s">
        <v>220</v>
      </c>
      <c r="Y43" s="153" t="s">
        <v>157</v>
      </c>
      <c r="Z43" s="147"/>
      <c r="AA43" s="147"/>
      <c r="AB43" s="147"/>
      <c r="AC43" s="147"/>
      <c r="AD43" s="147"/>
      <c r="AE43" s="147"/>
      <c r="AF43" s="147"/>
      <c r="AG43" s="147" t="s">
        <v>221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x14ac:dyDescent="0.2">
      <c r="A44" s="3"/>
      <c r="B44" s="4"/>
      <c r="C44" s="187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v>15</v>
      </c>
      <c r="AF44">
        <v>21</v>
      </c>
      <c r="AG44" t="s">
        <v>96</v>
      </c>
    </row>
    <row r="45" spans="1:60" x14ac:dyDescent="0.2">
      <c r="C45" s="188"/>
      <c r="D45" s="10"/>
      <c r="AG45" t="s">
        <v>177</v>
      </c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23-03-12a Pol</vt:lpstr>
      <vt:lpstr>01 23-03-15a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23-03-12a Pol'!Názvy_tisku</vt:lpstr>
      <vt:lpstr>'01 23-03-15a Pol'!Názvy_tisku</vt:lpstr>
      <vt:lpstr>oadresa</vt:lpstr>
      <vt:lpstr>Stavba!Objednatel</vt:lpstr>
      <vt:lpstr>Stavba!Objekt</vt:lpstr>
      <vt:lpstr>'01 23-03-12a Pol'!Oblast_tisku</vt:lpstr>
      <vt:lpstr>'01 23-03-15a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Priprava01</dc:creator>
  <cp:lastModifiedBy>Petr Hejl, DiS.</cp:lastModifiedBy>
  <cp:lastPrinted>2019-03-19T12:27:02Z</cp:lastPrinted>
  <dcterms:created xsi:type="dcterms:W3CDTF">2009-04-08T07:15:50Z</dcterms:created>
  <dcterms:modified xsi:type="dcterms:W3CDTF">2023-03-30T08:37:46Z</dcterms:modified>
</cp:coreProperties>
</file>