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R:\Akce 2023\IROP 2\_Základní školy\ZŠ Sadová Čáslav\"/>
    </mc:Choice>
  </mc:AlternateContent>
  <xr:revisionPtr revIDLastSave="0" documentId="8_{3DB2B7A1-20B6-4EC5-B177-405B7F516F27}" xr6:coauthVersionLast="47" xr6:coauthVersionMax="47" xr10:uidLastSave="{00000000-0000-0000-0000-000000000000}"/>
  <bookViews>
    <workbookView xWindow="-28920" yWindow="-120" windowWidth="29040" windowHeight="15840" activeTab="1" xr2:uid="{00000000-000D-0000-FFFF-FFFF00000000}"/>
  </bookViews>
  <sheets>
    <sheet name="Rekapitulace" sheetId="2" r:id="rId1"/>
    <sheet name="soupis oceněný" sheetId="3" r:id="rId2"/>
    <sheet name="#Figury" sheetId="4" state="hidden" r:id="rId3"/>
  </sheets>
  <definedNames>
    <definedName name="_xlnm.Print_Titles" localSheetId="0">Rekapitulace!$11:$13</definedName>
    <definedName name="_xlnm.Print_Titles" localSheetId="1">'soupis oceněný'!$11:$13</definedName>
    <definedName name="_xlnm.Print_Area" localSheetId="1">'soupis oceněný'!$A$1:$J$31</definedName>
    <definedName name="Z_65E3123D_ED26_44E3_A414_09EEEF825484_.wvu.Cols" localSheetId="0" hidden="1">Rekapitulace!#REF!</definedName>
    <definedName name="Z_65E3123D_ED26_44E3_A414_09EEEF825484_.wvu.Cols" localSheetId="1" hidden="1">'soupis oceněný'!#REF!,'soupis oceněný'!#REF!,'soupis oceněný'!#REF!</definedName>
    <definedName name="Z_65E3123D_ED26_44E3_A414_09EEEF825484_.wvu.PrintArea" localSheetId="1" hidden="1">'soupis oceněný'!$A$1:$J$31</definedName>
    <definedName name="Z_65E3123D_ED26_44E3_A414_09EEEF825484_.wvu.PrintTitles" localSheetId="0" hidden="1">Rekapitulace!$11:$13</definedName>
    <definedName name="Z_65E3123D_ED26_44E3_A414_09EEEF825484_.wvu.PrintTitles" localSheetId="1" hidden="1">'soupis oceněný'!$11:$13</definedName>
    <definedName name="Z_65E3123D_ED26_44E3_A414_09EEEF825484_.wvu.Rows" localSheetId="1" hidden="1">'soupis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definedName>
    <definedName name="Z_82B4F4D9_5370_4303_A97E_2A49E01AF629_.wvu.Cols" localSheetId="0" hidden="1">Rekapitulace!#REF!</definedName>
    <definedName name="Z_82B4F4D9_5370_4303_A97E_2A49E01AF629_.wvu.Cols" localSheetId="1" hidden="1">'soupis oceněný'!#REF!,'soupis oceněný'!#REF!,'soupis oceněný'!#REF!</definedName>
    <definedName name="Z_82B4F4D9_5370_4303_A97E_2A49E01AF629_.wvu.PrintArea" localSheetId="1" hidden="1">'soupis oceněný'!$A$1:$J$31</definedName>
    <definedName name="Z_82B4F4D9_5370_4303_A97E_2A49E01AF629_.wvu.PrintTitles" localSheetId="0" hidden="1">Rekapitulace!$11:$13</definedName>
    <definedName name="Z_82B4F4D9_5370_4303_A97E_2A49E01AF629_.wvu.PrintTitles" localSheetId="1" hidden="1">'soupis oceněný'!$11:$13</definedName>
    <definedName name="Z_82B4F4D9_5370_4303_A97E_2A49E01AF629_.wvu.Rows" localSheetId="1" hidden="1">'soupis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definedName>
    <definedName name="Z_D6CFA044_0C8C_4ECE_96A2_AFF3DD5E0425_.wvu.Cols" localSheetId="0" hidden="1">Rekapitulace!#REF!</definedName>
    <definedName name="Z_D6CFA044_0C8C_4ECE_96A2_AFF3DD5E0425_.wvu.Cols" localSheetId="1" hidden="1">'soupis oceněný'!#REF!,'soupis oceněný'!#REF!,'soupis oceněný'!#REF!</definedName>
    <definedName name="Z_D6CFA044_0C8C_4ECE_96A2_AFF3DD5E0425_.wvu.PrintArea" localSheetId="1" hidden="1">'soupis oceněný'!$A$1:$J$31</definedName>
    <definedName name="Z_D6CFA044_0C8C_4ECE_96A2_AFF3DD5E0425_.wvu.PrintTitles" localSheetId="0" hidden="1">Rekapitulace!$11:$13</definedName>
    <definedName name="Z_D6CFA044_0C8C_4ECE_96A2_AFF3DD5E0425_.wvu.PrintTitles" localSheetId="1" hidden="1">'soupis oceněný'!$11:$13</definedName>
    <definedName name="Z_D6CFA044_0C8C_4ECE_96A2_AFF3DD5E0425_.wvu.Rows" localSheetId="1" hidden="1">'soupis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definedName>
  </definedNames>
  <calcPr calcId="191029" iterateCount="1"/>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workbook>
</file>

<file path=xl/calcChain.xml><?xml version="1.0" encoding="utf-8"?>
<calcChain xmlns="http://schemas.openxmlformats.org/spreadsheetml/2006/main">
  <c r="I15" i="3" l="1"/>
  <c r="I16" i="3"/>
  <c r="K16" i="3" s="1"/>
  <c r="I17" i="3"/>
  <c r="K17" i="3" s="1"/>
  <c r="I18" i="3"/>
  <c r="K18" i="3" s="1"/>
  <c r="I19" i="3"/>
  <c r="K19" i="3" s="1"/>
  <c r="I20" i="3"/>
  <c r="K20" i="3" s="1"/>
  <c r="I21" i="3"/>
  <c r="K21" i="3" s="1"/>
  <c r="B16" i="2"/>
  <c r="B15" i="2"/>
  <c r="B14" i="2"/>
  <c r="I14" i="3" l="1"/>
  <c r="K15" i="3"/>
  <c r="I30" i="3"/>
  <c r="K30" i="3" s="1"/>
  <c r="I29" i="3"/>
  <c r="K29" i="3" s="1"/>
  <c r="I28" i="3"/>
  <c r="K28" i="3" s="1"/>
  <c r="I27" i="3"/>
  <c r="K27" i="3" s="1"/>
  <c r="I26" i="3"/>
  <c r="K26" i="3" s="1"/>
  <c r="I25" i="3"/>
  <c r="K25" i="3" s="1"/>
  <c r="I24" i="3"/>
  <c r="K24" i="3" s="1"/>
  <c r="I23" i="3"/>
  <c r="C14" i="2" l="1"/>
  <c r="I22" i="3"/>
  <c r="I31" i="3" s="1"/>
  <c r="K23" i="3"/>
  <c r="C15" i="2" l="1"/>
  <c r="C2" i="3"/>
  <c r="C3" i="3"/>
  <c r="C4" i="3"/>
  <c r="C5" i="3"/>
  <c r="C7" i="3"/>
  <c r="C8" i="3"/>
  <c r="C9" i="3"/>
  <c r="B2" i="2"/>
  <c r="B3" i="2"/>
  <c r="B4" i="2"/>
  <c r="B5" i="2"/>
  <c r="B7" i="2"/>
  <c r="B8" i="2"/>
  <c r="B9" i="2"/>
  <c r="C16" i="2" l="1"/>
</calcChain>
</file>

<file path=xl/sharedStrings.xml><?xml version="1.0" encoding="utf-8"?>
<sst xmlns="http://schemas.openxmlformats.org/spreadsheetml/2006/main" count="93" uniqueCount="48">
  <si>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</si>
  <si>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</si>
  <si>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</si>
  <si>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</si>
  <si>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</si>
  <si>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</si>
  <si>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</si>
  <si>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</si>
  <si>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</si>
  <si>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</si>
  <si>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</si>
  <si>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</si>
  <si>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</si>
  <si>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</si>
  <si>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</si>
  <si>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</si>
  <si>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</si>
  <si>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kus</t>
  </si>
  <si>
    <t xml:space="preserve">REKAPITULACE </t>
  </si>
  <si>
    <t>Popis / minimální technické parametry</t>
  </si>
  <si>
    <t>Cena celkem s DPH</t>
  </si>
  <si>
    <t>Cena jednotková bez DPH</t>
  </si>
  <si>
    <t>Cena celkem bez DPH</t>
  </si>
  <si>
    <t>Kód položky / název</t>
  </si>
  <si>
    <t>Celkem bez DPH</t>
  </si>
  <si>
    <t>vlastní</t>
  </si>
  <si>
    <t>SOUPIS PRACÍ A DODÁVEK A SLUŽEB vč VÝKAZU VÝMĚR</t>
  </si>
  <si>
    <t>Nábytek učebna 222</t>
  </si>
  <si>
    <t>Nábytek učebna 223</t>
  </si>
  <si>
    <t>Katedra se skříňkou</t>
  </si>
  <si>
    <t>Židle učitelská</t>
  </si>
  <si>
    <t>Magnetická tabule</t>
  </si>
  <si>
    <t>Jednomístný žákovský stůl</t>
  </si>
  <si>
    <t>žIdle žákovská</t>
  </si>
  <si>
    <t>Textilní nástěnka</t>
  </si>
  <si>
    <t>Skříň s dveřmi a nástavcem</t>
  </si>
  <si>
    <t>Židle žákovská</t>
  </si>
  <si>
    <t xml:space="preserve">Katedra učitele s uzamykatelnou skříňkou. Rozměry katedry: v. 760 mm, š. 1300 mm, hl. 582 mm. Pracovní deska LTD tl. 25 mm opatřená ABS hranou tl. 2 mm lepenou PUR lepidlem. V pracovní desce je 1x průchodka min. průměr 70 mm. V pravé části katedry umístěna 1x skříňka na soklu. Vnitřní rozměry skříňky: v. 640 mm, š. 470 mm, hl. 539 mm. Součástí skříňky je 2x výškově stavitelná police s výřezem pro snadné vedení kabeláže. Podpěry polic s trnem zabraňují jejímu vysunutí. Korpus skříňky vč. zad a polic z LTD min. tl. 18 mm, korpus lepený, všechny hrany olepeny ABS hranou min. tl. 0,8 mm. Ve vnějším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Cena včetně dopravy a instalace. Rozměr: 760x1300x582 mm .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</si>
  <si>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Cena včetně dopravy a instalace. vel 5-7 (440-570 mm) .
</t>
  </si>
  <si>
    <t xml:space="preserve">Bílá keramická magnetická tabule, povrch tabule tvoří certifikovaná dvouvrstvá keramika e3vypalovaná nad 800°C, keramický povrch vhodný pro nejvyšší zatížení, 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včetně dopravy a instalace. Rozměr: 1500x1200 mm .
</t>
  </si>
  <si>
    <t xml:space="preserve">Jednomístný žákovský stůl mobilní, čtvercového tvaru. Rám stolu je vyrobený ze svařovaných ocelových válcových trubek o průměru 27 mm, které tvoří nohy stolu a rámová podnož z profilů 40x25 mm vynášející stolovou desku. Rám je povrchově upraven práškovou vypalovanou barvou nebo chromovaný. Konstrukce stolu je uzpůsobena tak, aby se dali stoly na sebe stohovat. Vnější nohy stolu jsou zakončeny kolečky otočnými v ose 180° s pryží na univerzální povrchy, které jsou navíc opatřeny brzdou, a dále kluzáky zabraňující prokluzování stolu. Stůl mobilní a snadno přemístitelný , pomocí stolových spojek je zabezpečená pevnost spojení jednotlivých stolů. Stolová deska z LTD tloušťky 16 mm s PUR hranou. Velikost stolu min. v 5 velikostech dle normy ČSN EN 1729 pro tento druh nábytku. Uchazeč je povinen certifikát na vyžádání předložit. Rozměr: 700x550 mm. Cena včetně dopravy a instalace. vel. 6, 700x500 mm .
</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</si>
  <si>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11 odstínů, ve skořepině bude kruhový otvor v horní části opěradla pro snadný úchop. Velikost skořepin min. ve 4 velikostech dle normy EN1729:1 a ČSN EN 1729:2 pro tento druh nábytku. Uchazeč je povinen certifikát na vyžádání předložit. Cena včetně dopravy a instalace. vel. 6 .
</t>
  </si>
  <si>
    <t xml:space="preserve">Povrch nástěnky je potažen vysoce kvalitní textilií s krátkým vlasem. Díky sendvičové konstrukci má nástěnka vysokou tuhost, odolnost a nekroutí se. Nástěnka je opatřena kvalitním elegantním rámem z eloxovaného hliníkového profilu ve stříbrném odstínu s šedými plastovými rohy. Tloušťka nástěnky je 22 mm. Certifikováno Technickým ústavem na normu ČSN EN 71 Bezpečnost hraček. Cena včetně dopravy a instalace. Rozměr: 2400x1200 mm .
</t>
  </si>
  <si>
    <t xml:space="preserve">Skříň žákovská s dveřmi (výšky 5OH) a nástavcem výšky 2OH. Korpus skříně i nástavce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Cena včetně dopravy a instalace. Rozměr: 2533x800x480 mm .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</si>
  <si>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Cena včetně dopravy a instalace. vel. 5-7 (440-570 mm) .
</t>
  </si>
  <si>
    <t xml:space="preserve">Jednomístný žákovský stůl mobilní, čtvercového tvaru. Rám stolu je vyrobený ze svařovaných ocelových válcových trubek o průměru 27 mm, které tvoří nohy stolu a rámová podnož z profilů 40x25 mm vynášející stolovou desku. Rám je povrchově upraven práškovou vypalovanou barvou nebo chromovaný. Konstrukce stolu je uzpůsobena tak, aby se dali stoly na sebe stohovat. Vnější nohy stolu jsou zakončeny kolečky otočnými v ose 180° s pryží na univerzální povrchy, které jsou navíc opatřeny brzdou, a dále kluzáky zabraňující prokluzování stolu. Stůl mobilní a snadno přemístitelný , pomocí stolových spojek je zabezpečená pevnost spojení jednotlivých stolů. Stolová deska z LTD tloušťky 16 mm s PUR hranou. Velikost stolu min. v 5 velikostech dle normy ČSN EN 1729 pro tento druh nábytku. Uchazeč je povinen certifikát na vyžádání předložit. Rozměr: 700x550 mm. Cena včetně dopravy a instalace. vel.6, 700x500 mm .
</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</si>
  <si>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11 odstínů, ve skořepině bude kruhový otvor v horní části opěradla pro snadný úchop. Velikost skořepin min. ve 4 velikostech dle normy EN1729:1 a ČSN EN 1729:2 pro tento druh nábytku. Uchazeč je povinen certifikát na vyžádání předložit. Cena včetně dopravy a instalace. vel.6 .
</t>
  </si>
  <si>
    <t xml:space="preserve">Skříň žákovská s dveřmi (výšky 5OH) a nástavcem výšky 2OH. Korpus skříně i nástavce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Cena včetně dopravy a instalace. Rozměr: 2533x350x480 mm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</si>
</sst>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00"/>
    <numFmt numFmtId="166" formatCode="#,##0\_x0000_"/>
    <numFmt numFmtId="167" formatCode="#,##0.0"/>
  </numFmts>
  <fonts count="19"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8"/>
      <name val="Arial"/>
      <family val="2"/>
      <charset val="238"/>
    </font>
    <font>
      <b/>
      <sz val="14"/>
      <name val="Arial"/>
      <family val="2"/>
      <charset val="238"/>
    </font>
    <font>
      <sz val="10"/>
      <name val="Arial CE"/>
      <family val="2"/>
      <charset val="238"/>
    </font>
    <font>
      <b/>
      <u/>
      <sz val="10"/>
      <name val="Arial"/>
      <family val="2"/>
      <charset val="238"/>
    </font>
    <font>
      <sz val="11"/>
      <color theme="1"/>
      <name val="Calibri"/>
      <family val="2"/>
      <charset val="238"/>
      <scheme val="minor"/>
    </font>
    <font>
      <b/>
      <sz val="10"/>
      <color rgb="FF800080"/>
      <name val="Arial"/>
      <family val="2"/>
      <charset val="238"/>
    </font>
    <font>
      <b/>
      <u/>
      <sz val="10"/>
      <color rgb="FFFA0000"/>
      <name val="Arial"/>
      <family val="2"/>
      <charset val="238"/>
    </font>
    <font>
      <sz val="8"/>
      <color rgb="FFFF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sz val="11"/>
      <color theme="1"/>
      <name val="Calibri"/>
      <family val="2"/>
      <scheme val="minor"/>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9" fillId="0" borderId="0"/>
    <xf numFmtId="0" fontId="9" fillId="0" borderId="0"/>
    <xf numFmtId="0" fontId="13" fillId="0" borderId="0"/>
    <xf numFmtId="0" fontId="18" fillId="0" borderId="0"/>
  </cellStyleXfs>
  <cellXfs count="85">
    <xf numFmtId="0" fontId="0" fillId="0" borderId="0" xfId="0"/>
    <xf numFmtId="49" fontId="2" fillId="3" borderId="4" xfId="0" applyNumberFormat="1" applyFont="1" applyFill="1" applyBorder="1" applyAlignment="1">
      <alignment horizontal="center" vertical="center" wrapText="1"/>
    </xf>
    <xf numFmtId="1" fontId="2" fillId="3" borderId="5" xfId="0" applyNumberFormat="1" applyFont="1" applyFill="1" applyBorder="1" applyAlignment="1">
      <alignment horizontal="center" vertical="center" wrapText="1"/>
    </xf>
    <xf numFmtId="49" fontId="6" fillId="2" borderId="0" xfId="0" applyNumberFormat="1" applyFont="1" applyFill="1"/>
    <xf numFmtId="49" fontId="5"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6" xfId="0" applyNumberFormat="1"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7"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0" fontId="1" fillId="4" borderId="1" xfId="0" applyFont="1" applyFill="1" applyBorder="1"/>
    <xf numFmtId="0" fontId="1" fillId="4" borderId="2" xfId="0" applyFont="1" applyFill="1" applyBorder="1"/>
    <xf numFmtId="0" fontId="1" fillId="0" borderId="0" xfId="0" applyFont="1" applyAlignment="1">
      <alignment vertical="center"/>
    </xf>
    <xf numFmtId="0" fontId="1" fillId="4" borderId="0" xfId="0" applyFont="1" applyFill="1" applyAlignment="1">
      <alignment horizontal="left" vertical="center"/>
    </xf>
    <xf numFmtId="49" fontId="1" fillId="3" borderId="4" xfId="0" applyNumberFormat="1" applyFont="1" applyFill="1" applyBorder="1" applyAlignment="1">
      <alignment horizontal="center" vertical="center" wrapText="1"/>
    </xf>
    <xf numFmtId="1" fontId="1" fillId="3" borderId="5" xfId="0" applyNumberFormat="1" applyFont="1" applyFill="1" applyBorder="1" applyAlignment="1">
      <alignment horizontal="center" vertical="center" wrapText="1"/>
    </xf>
    <xf numFmtId="4" fontId="10"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166" fontId="1" fillId="0" borderId="0" xfId="0" applyNumberFormat="1" applyFont="1" applyAlignment="1">
      <alignment horizontal="right" vertical="center"/>
    </xf>
    <xf numFmtId="0" fontId="11" fillId="0" borderId="0" xfId="0" applyFont="1" applyAlignment="1">
      <alignment vertical="center"/>
    </xf>
    <xf numFmtId="4" fontId="11" fillId="0" borderId="0" xfId="0" applyNumberFormat="1" applyFont="1" applyAlignment="1">
      <alignment horizontal="right" vertical="center"/>
    </xf>
    <xf numFmtId="1" fontId="1" fillId="3" borderId="5" xfId="0" applyNumberFormat="1" applyFont="1" applyFill="1" applyBorder="1" applyAlignment="1">
      <alignment horizontal="center" vertical="center"/>
    </xf>
    <xf numFmtId="166" fontId="1" fillId="0" borderId="0" xfId="0" applyNumberFormat="1" applyFont="1" applyAlignment="1">
      <alignment horizontal="left" vertical="center" wrapText="1"/>
    </xf>
    <xf numFmtId="0" fontId="14" fillId="0" borderId="0" xfId="0" applyFont="1" applyProtection="1">
      <protection locked="0"/>
    </xf>
    <xf numFmtId="2" fontId="14" fillId="0" borderId="0" xfId="0" applyNumberFormat="1" applyFont="1" applyProtection="1">
      <protection locked="0"/>
    </xf>
    <xf numFmtId="0" fontId="12" fillId="0" borderId="0" xfId="0" applyFont="1" applyProtection="1">
      <protection locked="0"/>
    </xf>
    <xf numFmtId="2" fontId="12" fillId="0" borderId="0" xfId="0" applyNumberFormat="1" applyFont="1" applyProtection="1">
      <protection locked="0"/>
    </xf>
    <xf numFmtId="0" fontId="2" fillId="0" borderId="0" xfId="0" applyFont="1" applyProtection="1">
      <protection locked="0"/>
    </xf>
    <xf numFmtId="2" fontId="2" fillId="0" borderId="0" xfId="0" applyNumberFormat="1" applyFont="1" applyProtection="1">
      <protection locked="0"/>
    </xf>
    <xf numFmtId="0" fontId="10" fillId="0" borderId="0" xfId="0" applyFont="1" applyAlignment="1">
      <alignment horizontal="left" vertical="top" wrapText="1"/>
    </xf>
    <xf numFmtId="49" fontId="1" fillId="2" borderId="2" xfId="0" applyNumberFormat="1" applyFont="1" applyFill="1" applyBorder="1" applyAlignment="1">
      <alignment horizontal="left" vertical="top" wrapText="1"/>
    </xf>
    <xf numFmtId="166" fontId="1" fillId="5" borderId="0" xfId="0" applyNumberFormat="1" applyFont="1" applyFill="1" applyAlignment="1">
      <alignment horizontal="left" vertical="top" wrapText="1"/>
    </xf>
    <xf numFmtId="0" fontId="11" fillId="0" borderId="0" xfId="0" applyFont="1" applyAlignment="1">
      <alignment horizontal="left" vertical="top" wrapText="1"/>
    </xf>
    <xf numFmtId="0" fontId="1" fillId="0" borderId="0" xfId="0" applyFont="1" applyAlignment="1" applyProtection="1">
      <alignment horizontal="left" vertical="top" wrapText="1"/>
      <protection locked="0"/>
    </xf>
    <xf numFmtId="166" fontId="15" fillId="0" borderId="0" xfId="0" applyNumberFormat="1" applyFont="1" applyAlignment="1">
      <alignment horizontal="center" vertical="center"/>
    </xf>
    <xf numFmtId="0" fontId="15" fillId="0" borderId="0" xfId="0" applyFont="1" applyAlignment="1">
      <alignment vertical="center"/>
    </xf>
    <xf numFmtId="166" fontId="16" fillId="0" borderId="0" xfId="0" applyNumberFormat="1" applyFont="1" applyAlignment="1">
      <alignment horizontal="center" vertical="center"/>
    </xf>
    <xf numFmtId="0" fontId="16" fillId="0" borderId="0" xfId="0" applyFont="1" applyAlignment="1">
      <alignment vertical="center"/>
    </xf>
    <xf numFmtId="4" fontId="16" fillId="0" borderId="0" xfId="0" applyNumberFormat="1" applyFont="1" applyAlignment="1">
      <alignment horizontal="right" vertical="center"/>
    </xf>
    <xf numFmtId="0" fontId="16" fillId="0" borderId="0" xfId="0" applyFont="1"/>
    <xf numFmtId="4" fontId="16" fillId="0" borderId="0" xfId="0" applyNumberFormat="1" applyFont="1"/>
    <xf numFmtId="0" fontId="2" fillId="0" borderId="0" xfId="0" applyFont="1"/>
    <xf numFmtId="0" fontId="17" fillId="0" borderId="0" xfId="0" applyFont="1"/>
    <xf numFmtId="4" fontId="17" fillId="0" borderId="0" xfId="0" applyNumberFormat="1" applyFont="1"/>
    <xf numFmtId="0" fontId="1" fillId="0" borderId="0" xfId="0" applyFont="1" applyAlignment="1" applyProtection="1">
      <alignment horizontal="left" vertical="center"/>
      <protection locked="0"/>
    </xf>
    <xf numFmtId="0" fontId="10" fillId="0" borderId="0" xfId="0" applyFont="1" applyAlignment="1">
      <alignment horizontal="right" vertical="center"/>
    </xf>
    <xf numFmtId="0" fontId="8" fillId="0" borderId="0" xfId="0" applyFont="1" applyAlignment="1">
      <alignment horizontal="right" vertical="center"/>
    </xf>
    <xf numFmtId="49" fontId="1" fillId="0" borderId="0" xfId="0" applyNumberFormat="1" applyFont="1" applyAlignment="1">
      <alignment horizontal="left" vertical="center" wrapText="1"/>
    </xf>
    <xf numFmtId="4" fontId="15" fillId="0" borderId="0" xfId="0" applyNumberFormat="1" applyFont="1"/>
    <xf numFmtId="0" fontId="15" fillId="0" borderId="0" xfId="0" applyFont="1"/>
    <xf numFmtId="49" fontId="7" fillId="2" borderId="2"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49" fontId="7" fillId="2" borderId="2" xfId="0" applyNumberFormat="1" applyFont="1" applyFill="1" applyBorder="1" applyAlignment="1">
      <alignment horizontal="center" vertical="center"/>
    </xf>
    <xf numFmtId="0" fontId="11" fillId="0" borderId="0" xfId="0" applyFont="1" applyAlignment="1">
      <alignment horizontal="center" vertical="center"/>
    </xf>
    <xf numFmtId="0" fontId="1" fillId="0" borderId="0" xfId="0" applyFont="1" applyAlignment="1" applyProtection="1">
      <alignment horizontal="center" vertical="center"/>
      <protection locked="0"/>
    </xf>
    <xf numFmtId="49" fontId="1" fillId="2" borderId="0" xfId="0" applyNumberFormat="1" applyFont="1" applyFill="1" applyAlignment="1">
      <alignment horizontal="left" vertical="center" wrapText="1"/>
    </xf>
    <xf numFmtId="49" fontId="1" fillId="4" borderId="0" xfId="0" applyNumberFormat="1" applyFont="1" applyFill="1" applyAlignment="1">
      <alignment horizontal="left" vertical="center" wrapText="1"/>
    </xf>
    <xf numFmtId="49" fontId="7" fillId="2" borderId="2" xfId="0" applyNumberFormat="1" applyFont="1" applyFill="1" applyBorder="1" applyAlignment="1">
      <alignment horizontal="left" vertical="center" wrapText="1"/>
    </xf>
    <xf numFmtId="0" fontId="11"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0" fillId="0" borderId="0" xfId="0" applyFont="1" applyAlignment="1">
      <alignment horizontal="center" vertical="center" wrapText="1"/>
    </xf>
    <xf numFmtId="0" fontId="11" fillId="0" borderId="0" xfId="0" applyFont="1" applyAlignment="1">
      <alignment horizontal="right" vertical="center"/>
    </xf>
    <xf numFmtId="0" fontId="1" fillId="0" borderId="0" xfId="0" applyFont="1" applyAlignment="1">
      <alignment horizontal="right" vertical="center"/>
    </xf>
    <xf numFmtId="49" fontId="1" fillId="3" borderId="6" xfId="0" applyNumberFormat="1"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1" fontId="1" fillId="3" borderId="3" xfId="0" applyNumberFormat="1" applyFont="1" applyFill="1" applyBorder="1" applyAlignment="1">
      <alignment horizontal="center" vertical="center"/>
    </xf>
    <xf numFmtId="49" fontId="6"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0" fontId="17" fillId="0" borderId="0" xfId="0" applyFont="1" applyAlignment="1">
      <alignment vertical="center"/>
    </xf>
    <xf numFmtId="4" fontId="17" fillId="0" borderId="0" xfId="0" applyNumberFormat="1" applyFont="1" applyAlignment="1">
      <alignment horizontal="right" vertical="center"/>
    </xf>
    <xf numFmtId="49" fontId="1" fillId="4" borderId="0" xfId="0" applyNumberFormat="1" applyFont="1" applyFill="1" applyAlignment="1">
      <alignment horizontal="left" vertical="center"/>
    </xf>
    <xf numFmtId="0" fontId="1" fillId="0" borderId="0" xfId="0" applyFont="1" applyAlignment="1">
      <alignment horizontal="left" vertical="center"/>
    </xf>
    <xf numFmtId="0" fontId="1" fillId="4" borderId="0" xfId="0" applyFont="1" applyFill="1" applyAlignment="1">
      <alignment horizontal="left" vertical="center"/>
    </xf>
  </cellXfs>
  <cellStyles count="5">
    <cellStyle name="Normal 2" xfId="4" xr:uid="{B66427B6-2365-48D6-B8C7-33596867C1F9}"/>
    <cellStyle name="Normální" xfId="0" builtinId="0"/>
    <cellStyle name="Normální 14" xfId="1" xr:uid="{00000000-0005-0000-0000-000001000000}"/>
    <cellStyle name="Normální 16" xfId="2" xr:uid="{00000000-0005-0000-0000-000002000000}"/>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29"/>
  <sheetViews>
    <sheetView showGridLines="0" topLeftCell="A5" workbookViewId="0">
      <selection activeCell="E34" sqref="E34"/>
    </sheetView>
  </sheetViews>
  <sheetFormatPr defaultRowHeight="11.25" x14ac:dyDescent="0.2"/>
  <cols>
    <col min="1" max="1" width="11.7109375" style="38" customWidth="1"/>
    <col min="2" max="2" width="62.85546875" style="38" customWidth="1"/>
    <col min="3" max="3" width="13.5703125" style="38" customWidth="1"/>
    <col min="4" max="4" width="9.140625" style="39"/>
    <col min="5" max="16384" width="9.140625" style="38"/>
  </cols>
  <sheetData>
    <row r="1" spans="1:4" s="12" customFormat="1" ht="18" x14ac:dyDescent="0.25">
      <c r="A1" s="3" t="s">
        <v>18</v>
      </c>
      <c r="B1" s="10"/>
      <c r="C1" s="10"/>
      <c r="D1" s="11"/>
    </row>
    <row r="2" spans="1:4" s="12" customFormat="1" ht="12.75" x14ac:dyDescent="0.2">
      <c r="A2" s="4" t="s">
        <v>0</v>
      </c>
      <c r="B2" s="6" t="e">
        <f>#REF!</f>
        <v>#REF!</v>
      </c>
      <c r="C2" s="13"/>
      <c r="D2" s="11"/>
    </row>
    <row r="3" spans="1:4" s="12" customFormat="1" ht="12.75" x14ac:dyDescent="0.2">
      <c r="A3" s="4" t="s">
        <v>1</v>
      </c>
      <c r="B3" s="6" t="e">
        <f>#REF!</f>
        <v>#REF!</v>
      </c>
      <c r="C3" s="14"/>
      <c r="D3" s="11"/>
    </row>
    <row r="4" spans="1:4" s="12" customFormat="1" ht="12.75" x14ac:dyDescent="0.2">
      <c r="A4" s="4" t="s">
        <v>2</v>
      </c>
      <c r="B4" s="6" t="e">
        <f>#REF!</f>
        <v>#REF!</v>
      </c>
      <c r="C4" s="14"/>
      <c r="D4" s="11"/>
    </row>
    <row r="5" spans="1:4" s="12" customFormat="1" ht="12.75" x14ac:dyDescent="0.2">
      <c r="A5" s="5" t="s">
        <v>3</v>
      </c>
      <c r="B5" s="6" t="e">
        <f>#REF!</f>
        <v>#REF!</v>
      </c>
      <c r="C5" s="14"/>
      <c r="D5" s="11"/>
    </row>
    <row r="6" spans="1:4" s="12" customFormat="1" ht="6" customHeight="1" x14ac:dyDescent="0.2">
      <c r="A6" s="5"/>
      <c r="B6" s="6"/>
      <c r="C6" s="14"/>
      <c r="D6" s="11"/>
    </row>
    <row r="7" spans="1:4" s="12" customFormat="1" ht="12.75" x14ac:dyDescent="0.2">
      <c r="A7" s="15" t="s">
        <v>4</v>
      </c>
      <c r="B7" s="6" t="e">
        <f>#REF!</f>
        <v>#REF!</v>
      </c>
      <c r="C7" s="14"/>
      <c r="D7" s="11"/>
    </row>
    <row r="8" spans="1:4" s="12" customFormat="1" ht="12.75" x14ac:dyDescent="0.2">
      <c r="A8" s="15" t="s">
        <v>5</v>
      </c>
      <c r="B8" s="6" t="e">
        <f>#REF!</f>
        <v>#REF!</v>
      </c>
      <c r="C8" s="14"/>
      <c r="D8" s="11"/>
    </row>
    <row r="9" spans="1:4" s="12" customFormat="1" ht="12.75" x14ac:dyDescent="0.2">
      <c r="A9" s="15" t="s">
        <v>6</v>
      </c>
      <c r="B9" s="7" t="e">
        <f>#REF!</f>
        <v>#REF!</v>
      </c>
      <c r="C9" s="14"/>
      <c r="D9" s="11"/>
    </row>
    <row r="10" spans="1:4" s="12" customFormat="1" ht="6.75" customHeight="1" x14ac:dyDescent="0.2">
      <c r="A10" s="10"/>
      <c r="B10" s="10"/>
      <c r="C10" s="10"/>
      <c r="D10" s="11"/>
    </row>
    <row r="11" spans="1:4" s="12" customFormat="1" ht="12.75" x14ac:dyDescent="0.2">
      <c r="A11" s="8" t="s">
        <v>7</v>
      </c>
      <c r="B11" s="1" t="s">
        <v>8</v>
      </c>
      <c r="C11" s="16" t="s">
        <v>9</v>
      </c>
      <c r="D11" s="11"/>
    </row>
    <row r="12" spans="1:4" s="12" customFormat="1" ht="12.75" x14ac:dyDescent="0.2">
      <c r="A12" s="9">
        <v>1</v>
      </c>
      <c r="B12" s="2">
        <v>2</v>
      </c>
      <c r="C12" s="17">
        <v>3</v>
      </c>
      <c r="D12" s="11"/>
    </row>
    <row r="13" spans="1:4" s="12" customFormat="1" ht="4.5" customHeight="1" x14ac:dyDescent="0.2">
      <c r="A13" s="18"/>
      <c r="B13" s="19"/>
      <c r="C13" s="19"/>
      <c r="D13" s="11"/>
    </row>
    <row r="14" spans="1:4" s="34" customFormat="1" ht="12" customHeight="1" x14ac:dyDescent="0.2">
      <c r="A14" s="47"/>
      <c r="B14" s="48" t="str">
        <f>'soupis oceněný'!$E$14</f>
        <v>Nábytek učebna 222</v>
      </c>
      <c r="C14" s="49">
        <f>'soupis oceněný'!$I$14</f>
        <v>0</v>
      </c>
      <c r="D14" s="35"/>
    </row>
    <row r="15" spans="1:4" s="34" customFormat="1" ht="12" customHeight="1" x14ac:dyDescent="0.2">
      <c r="A15" s="47"/>
      <c r="B15" s="48" t="str">
        <f>'soupis oceněný'!$E$22</f>
        <v>Nábytek učebna 223</v>
      </c>
      <c r="C15" s="49">
        <f>'soupis oceněný'!$I$22</f>
        <v>0</v>
      </c>
      <c r="D15" s="35"/>
    </row>
    <row r="16" spans="1:4" s="36" customFormat="1" ht="12" customHeight="1" x14ac:dyDescent="0.2">
      <c r="A16" s="47"/>
      <c r="B16" s="80" t="str">
        <f>'soupis oceněný'!$E$31</f>
        <v>Celkem bez DPH</v>
      </c>
      <c r="C16" s="81">
        <f>'soupis oceněný'!$I$31</f>
        <v>0</v>
      </c>
      <c r="D16" s="37"/>
    </row>
    <row r="17" spans="1:3" x14ac:dyDescent="0.2">
      <c r="A17" s="45"/>
      <c r="B17" s="46"/>
      <c r="C17" s="59"/>
    </row>
    <row r="18" spans="1:3" x14ac:dyDescent="0.2">
      <c r="A18" s="47"/>
      <c r="B18" s="48"/>
      <c r="C18" s="49"/>
    </row>
    <row r="19" spans="1:3" x14ac:dyDescent="0.2">
      <c r="A19" s="47"/>
      <c r="B19" s="50"/>
      <c r="C19" s="51"/>
    </row>
    <row r="20" spans="1:3" x14ac:dyDescent="0.2">
      <c r="A20" s="47"/>
      <c r="B20" s="50"/>
      <c r="C20" s="51"/>
    </row>
    <row r="21" spans="1:3" x14ac:dyDescent="0.2">
      <c r="A21" s="45"/>
      <c r="B21" s="60"/>
      <c r="C21" s="59"/>
    </row>
    <row r="22" spans="1:3" x14ac:dyDescent="0.2">
      <c r="A22" s="45"/>
      <c r="B22" s="48"/>
      <c r="C22" s="49"/>
    </row>
    <row r="23" spans="1:3" x14ac:dyDescent="0.2">
      <c r="A23" s="52"/>
      <c r="B23" s="50"/>
      <c r="C23" s="51"/>
    </row>
    <row r="24" spans="1:3" x14ac:dyDescent="0.2">
      <c r="A24" s="52"/>
      <c r="B24" s="50"/>
      <c r="C24" s="51"/>
    </row>
    <row r="25" spans="1:3" x14ac:dyDescent="0.2">
      <c r="A25" s="52"/>
      <c r="B25" s="50"/>
      <c r="C25" s="51"/>
    </row>
    <row r="26" spans="1:3" x14ac:dyDescent="0.2">
      <c r="A26" s="52"/>
      <c r="B26" s="50"/>
      <c r="C26" s="51"/>
    </row>
    <row r="27" spans="1:3" x14ac:dyDescent="0.2">
      <c r="A27" s="52"/>
      <c r="B27" s="50"/>
      <c r="C27" s="51"/>
    </row>
    <row r="28" spans="1:3" x14ac:dyDescent="0.2">
      <c r="A28" s="52"/>
      <c r="B28" s="53"/>
      <c r="C28" s="54"/>
    </row>
    <row r="29" spans="1:3" x14ac:dyDescent="0.2">
      <c r="A29" s="52"/>
      <c r="B29" s="53"/>
      <c r="C29" s="54"/>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Y31"/>
  <sheetViews>
    <sheetView showGridLines="0" tabSelected="1" topLeftCell="A27" zoomScaleNormal="100" workbookViewId="0">
      <selection activeCell="N34" sqref="N34"/>
    </sheetView>
  </sheetViews>
  <sheetFormatPr defaultRowHeight="12.75" x14ac:dyDescent="0.2"/>
  <cols>
    <col min="1" max="1" width="5.5703125" style="62" customWidth="1"/>
    <col min="2" max="2" width="4.42578125" style="65" customWidth="1"/>
    <col min="3" max="3" width="6" style="65" customWidth="1"/>
    <col min="4" max="4" width="12.7109375" style="70" customWidth="1"/>
    <col min="5" max="5" width="94.28515625" style="44" customWidth="1"/>
    <col min="6" max="6" width="7.7109375" style="65" customWidth="1"/>
    <col min="7" max="7" width="9.85546875" style="62" customWidth="1"/>
    <col min="8" max="8" width="13.140625" style="62" customWidth="1"/>
    <col min="9" max="9" width="15.5703125" style="62" customWidth="1"/>
    <col min="10" max="10" width="6.7109375" style="62" customWidth="1"/>
    <col min="11" max="11" width="15.5703125" style="62" customWidth="1"/>
    <col min="12" max="25" width="9.140625" style="62"/>
    <col min="26" max="16384" width="9.140625" style="12"/>
  </cols>
  <sheetData>
    <row r="1" spans="1:25" s="55" customFormat="1" ht="18" x14ac:dyDescent="0.2">
      <c r="A1" s="77" t="s">
        <v>26</v>
      </c>
      <c r="B1" s="78"/>
      <c r="C1" s="78"/>
      <c r="D1" s="66"/>
      <c r="E1" s="66"/>
      <c r="F1" s="78"/>
      <c r="G1" s="78"/>
      <c r="H1" s="78"/>
      <c r="I1" s="78"/>
      <c r="J1" s="78"/>
      <c r="K1" s="78"/>
    </row>
    <row r="2" spans="1:25" s="55" customFormat="1" x14ac:dyDescent="0.2">
      <c r="A2" s="79" t="s">
        <v>0</v>
      </c>
      <c r="B2" s="78"/>
      <c r="C2" s="21" t="e">
        <f>#REF!</f>
        <v>#REF!</v>
      </c>
      <c r="D2" s="67"/>
      <c r="E2" s="67"/>
      <c r="F2" s="78"/>
      <c r="G2" s="78"/>
      <c r="H2" s="78"/>
      <c r="I2" s="78"/>
      <c r="J2" s="78"/>
      <c r="K2" s="78"/>
    </row>
    <row r="3" spans="1:25" s="55" customFormat="1" x14ac:dyDescent="0.2">
      <c r="A3" s="79" t="s">
        <v>1</v>
      </c>
      <c r="B3" s="78"/>
      <c r="C3" s="84" t="e">
        <f>#REF!</f>
        <v>#REF!</v>
      </c>
      <c r="D3" s="83"/>
      <c r="E3" s="83"/>
      <c r="F3" s="78"/>
      <c r="G3" s="78"/>
      <c r="H3" s="78"/>
      <c r="I3" s="21"/>
      <c r="J3" s="78"/>
      <c r="K3" s="78"/>
    </row>
    <row r="4" spans="1:25" s="55" customFormat="1" x14ac:dyDescent="0.2">
      <c r="A4" s="79" t="s">
        <v>2</v>
      </c>
      <c r="B4" s="78"/>
      <c r="C4" s="21" t="e">
        <f>#REF!</f>
        <v>#REF!</v>
      </c>
      <c r="D4" s="67"/>
      <c r="E4" s="67"/>
      <c r="F4" s="78"/>
      <c r="G4" s="78"/>
      <c r="H4" s="78"/>
      <c r="I4" s="21"/>
      <c r="J4" s="78"/>
      <c r="K4" s="78"/>
    </row>
    <row r="5" spans="1:25" s="55" customFormat="1" x14ac:dyDescent="0.2">
      <c r="A5" s="78" t="s">
        <v>10</v>
      </c>
      <c r="B5" s="78"/>
      <c r="C5" s="21" t="e">
        <f>#REF!</f>
        <v>#REF!</v>
      </c>
      <c r="D5" s="67"/>
      <c r="E5" s="67"/>
      <c r="F5" s="78"/>
      <c r="G5" s="78"/>
      <c r="H5" s="78"/>
      <c r="I5" s="21"/>
      <c r="J5" s="78"/>
      <c r="K5" s="78"/>
    </row>
    <row r="6" spans="1:25" s="55" customFormat="1" x14ac:dyDescent="0.2">
      <c r="A6" s="78"/>
      <c r="B6" s="78"/>
      <c r="C6" s="21"/>
      <c r="D6" s="67"/>
      <c r="E6" s="67"/>
      <c r="F6" s="78"/>
      <c r="G6" s="78"/>
      <c r="H6" s="78"/>
      <c r="I6" s="21"/>
      <c r="J6" s="78"/>
      <c r="K6" s="78"/>
    </row>
    <row r="7" spans="1:25" s="55" customFormat="1" x14ac:dyDescent="0.2">
      <c r="A7" s="78" t="s">
        <v>4</v>
      </c>
      <c r="B7" s="78"/>
      <c r="C7" s="84" t="e">
        <f>#REF!</f>
        <v>#REF!</v>
      </c>
      <c r="D7" s="83"/>
      <c r="E7" s="83"/>
      <c r="F7" s="78"/>
      <c r="G7" s="78"/>
      <c r="H7" s="78"/>
      <c r="I7" s="21"/>
      <c r="J7" s="78"/>
      <c r="K7" s="78"/>
    </row>
    <row r="8" spans="1:25" s="55" customFormat="1" x14ac:dyDescent="0.2">
      <c r="A8" s="78" t="s">
        <v>5</v>
      </c>
      <c r="B8" s="78"/>
      <c r="C8" s="84" t="e">
        <f>#REF!</f>
        <v>#REF!</v>
      </c>
      <c r="D8" s="83"/>
      <c r="E8" s="67"/>
      <c r="F8" s="78"/>
      <c r="G8" s="78"/>
      <c r="H8" s="78"/>
      <c r="I8" s="21"/>
      <c r="J8" s="78"/>
      <c r="K8" s="78"/>
    </row>
    <row r="9" spans="1:25" s="55" customFormat="1" x14ac:dyDescent="0.2">
      <c r="A9" s="78" t="s">
        <v>6</v>
      </c>
      <c r="B9" s="78"/>
      <c r="C9" s="82" t="e">
        <f>#REF!</f>
        <v>#REF!</v>
      </c>
      <c r="D9" s="83"/>
      <c r="E9" s="67"/>
      <c r="F9" s="78"/>
      <c r="G9" s="78"/>
      <c r="H9" s="78"/>
      <c r="I9" s="21"/>
      <c r="J9" s="78"/>
      <c r="K9" s="78"/>
    </row>
    <row r="10" spans="1:25" s="55" customFormat="1" x14ac:dyDescent="0.2">
      <c r="A10" s="78"/>
      <c r="B10" s="78"/>
      <c r="C10" s="78"/>
      <c r="D10" s="66"/>
      <c r="E10" s="66"/>
      <c r="F10" s="78"/>
      <c r="G10" s="78"/>
      <c r="H10" s="78"/>
      <c r="I10" s="78"/>
      <c r="J10" s="78"/>
      <c r="K10" s="78"/>
    </row>
    <row r="11" spans="1:25" s="75" customFormat="1" ht="38.25" x14ac:dyDescent="0.2">
      <c r="A11" s="74" t="s">
        <v>11</v>
      </c>
      <c r="B11" s="22" t="s">
        <v>12</v>
      </c>
      <c r="C11" s="22" t="s">
        <v>13</v>
      </c>
      <c r="D11" s="22" t="s">
        <v>23</v>
      </c>
      <c r="E11" s="22" t="s">
        <v>19</v>
      </c>
      <c r="F11" s="22" t="s">
        <v>14</v>
      </c>
      <c r="G11" s="22" t="s">
        <v>15</v>
      </c>
      <c r="H11" s="22" t="s">
        <v>21</v>
      </c>
      <c r="I11" s="22" t="s">
        <v>22</v>
      </c>
      <c r="J11" s="22" t="s">
        <v>16</v>
      </c>
      <c r="K11" s="22" t="s">
        <v>20</v>
      </c>
    </row>
    <row r="12" spans="1:25" s="65" customFormat="1" x14ac:dyDescent="0.2">
      <c r="A12" s="76">
        <v>1</v>
      </c>
      <c r="B12" s="32">
        <v>2</v>
      </c>
      <c r="C12" s="32">
        <v>3</v>
      </c>
      <c r="D12" s="23">
        <v>4</v>
      </c>
      <c r="E12" s="23">
        <v>5</v>
      </c>
      <c r="F12" s="32">
        <v>6</v>
      </c>
      <c r="G12" s="32">
        <v>7</v>
      </c>
      <c r="H12" s="32">
        <v>8</v>
      </c>
      <c r="I12" s="32">
        <v>9</v>
      </c>
      <c r="J12" s="32">
        <v>10</v>
      </c>
      <c r="K12" s="32">
        <v>11</v>
      </c>
    </row>
    <row r="13" spans="1:25" x14ac:dyDescent="0.2">
      <c r="A13" s="61"/>
      <c r="B13" s="63"/>
      <c r="C13" s="63"/>
      <c r="D13" s="68"/>
      <c r="E13" s="41"/>
      <c r="F13" s="63"/>
      <c r="G13" s="61"/>
      <c r="H13" s="61"/>
      <c r="I13" s="61"/>
      <c r="J13" s="61"/>
      <c r="K13" s="61"/>
    </row>
    <row r="14" spans="1:25" s="20" customFormat="1" x14ac:dyDescent="0.2">
      <c r="A14" s="29"/>
      <c r="B14" s="25"/>
      <c r="C14" s="25"/>
      <c r="D14" s="58"/>
      <c r="E14" s="40" t="s">
        <v>27</v>
      </c>
      <c r="F14" s="71"/>
      <c r="G14" s="56"/>
      <c r="H14" s="56"/>
      <c r="I14" s="24">
        <f>SUM(I15:I21)</f>
        <v>0</v>
      </c>
      <c r="J14" s="28"/>
      <c r="K14" s="27"/>
      <c r="L14" s="73"/>
      <c r="M14" s="73"/>
      <c r="N14" s="73"/>
      <c r="O14" s="73"/>
      <c r="P14" s="73"/>
      <c r="Q14" s="73"/>
      <c r="R14" s="73"/>
      <c r="S14" s="73"/>
      <c r="T14" s="73"/>
      <c r="U14" s="73"/>
      <c r="V14" s="73"/>
      <c r="W14" s="73"/>
      <c r="X14" s="73"/>
      <c r="Y14" s="73"/>
    </row>
    <row r="15" spans="1:25" s="20" customFormat="1" ht="191.25" x14ac:dyDescent="0.2">
      <c r="A15" s="29">
        <v>58</v>
      </c>
      <c r="B15" s="25"/>
      <c r="C15" s="25" t="s">
        <v>25</v>
      </c>
      <c r="D15" s="33" t="s">
        <v>29</v>
      </c>
      <c r="E15" s="42" t="s">
        <v>37</v>
      </c>
      <c r="F15" s="25" t="s">
        <v>17</v>
      </c>
      <c r="G15" s="26">
        <v>1</v>
      </c>
      <c r="H15" s="27">
        <v>0</v>
      </c>
      <c r="I15" s="27">
        <f t="shared" ref="I15:I21" si="0">ROUND(G15*H15,2)</f>
        <v>0</v>
      </c>
      <c r="J15" s="28">
        <v>21</v>
      </c>
      <c r="K15" s="27">
        <f t="shared" ref="K15:K21" si="1">I15+((I15/100)*J15)</f>
        <v>0</v>
      </c>
      <c r="L15" s="73"/>
      <c r="M15" s="73"/>
      <c r="N15" s="73"/>
      <c r="O15" s="73"/>
      <c r="P15" s="73"/>
      <c r="Q15" s="73"/>
      <c r="R15" s="73"/>
      <c r="S15" s="73"/>
      <c r="T15" s="73"/>
      <c r="U15" s="73"/>
      <c r="V15" s="73"/>
      <c r="W15" s="73"/>
      <c r="X15" s="73"/>
      <c r="Y15" s="73"/>
    </row>
    <row r="16" spans="1:25" s="20" customFormat="1" ht="102" x14ac:dyDescent="0.2">
      <c r="A16" s="29">
        <v>59</v>
      </c>
      <c r="B16" s="25"/>
      <c r="C16" s="25" t="s">
        <v>25</v>
      </c>
      <c r="D16" s="33" t="s">
        <v>30</v>
      </c>
      <c r="E16" s="42" t="s">
        <v>38</v>
      </c>
      <c r="F16" s="25" t="s">
        <v>17</v>
      </c>
      <c r="G16" s="26">
        <v>1</v>
      </c>
      <c r="H16" s="27">
        <v>0</v>
      </c>
      <c r="I16" s="27">
        <f t="shared" si="0"/>
        <v>0</v>
      </c>
      <c r="J16" s="28">
        <v>21</v>
      </c>
      <c r="K16" s="27">
        <f t="shared" si="1"/>
        <v>0</v>
      </c>
      <c r="L16" s="73"/>
      <c r="M16" s="73"/>
      <c r="N16" s="73"/>
      <c r="O16" s="73"/>
      <c r="P16" s="73"/>
      <c r="Q16" s="73"/>
      <c r="R16" s="73"/>
      <c r="S16" s="73"/>
      <c r="T16" s="73"/>
      <c r="U16" s="73"/>
      <c r="V16" s="73"/>
      <c r="W16" s="73"/>
      <c r="X16" s="73"/>
      <c r="Y16" s="73"/>
    </row>
    <row r="17" spans="1:25" s="20" customFormat="1" ht="89.25" x14ac:dyDescent="0.2">
      <c r="A17" s="29">
        <v>60</v>
      </c>
      <c r="B17" s="25"/>
      <c r="C17" s="25" t="s">
        <v>25</v>
      </c>
      <c r="D17" s="33" t="s">
        <v>31</v>
      </c>
      <c r="E17" s="42" t="s">
        <v>39</v>
      </c>
      <c r="F17" s="25" t="s">
        <v>17</v>
      </c>
      <c r="G17" s="26">
        <v>2</v>
      </c>
      <c r="H17" s="27">
        <v>0</v>
      </c>
      <c r="I17" s="27">
        <f t="shared" si="0"/>
        <v>0</v>
      </c>
      <c r="J17" s="28">
        <v>21</v>
      </c>
      <c r="K17" s="27">
        <f t="shared" si="1"/>
        <v>0</v>
      </c>
      <c r="L17" s="73"/>
      <c r="M17" s="73"/>
      <c r="N17" s="73"/>
      <c r="O17" s="73"/>
      <c r="P17" s="73"/>
      <c r="Q17" s="73"/>
      <c r="R17" s="73"/>
      <c r="S17" s="73"/>
      <c r="T17" s="73"/>
      <c r="U17" s="73"/>
      <c r="V17" s="73"/>
      <c r="W17" s="73"/>
      <c r="X17" s="73"/>
      <c r="Y17" s="73"/>
    </row>
    <row r="18" spans="1:25" s="20" customFormat="1" ht="127.5" x14ac:dyDescent="0.2">
      <c r="A18" s="29">
        <v>61</v>
      </c>
      <c r="B18" s="25"/>
      <c r="C18" s="25" t="s">
        <v>25</v>
      </c>
      <c r="D18" s="33" t="s">
        <v>32</v>
      </c>
      <c r="E18" s="42" t="s">
        <v>40</v>
      </c>
      <c r="F18" s="25" t="s">
        <v>17</v>
      </c>
      <c r="G18" s="26">
        <v>16</v>
      </c>
      <c r="H18" s="27">
        <v>0</v>
      </c>
      <c r="I18" s="27">
        <f t="shared" si="0"/>
        <v>0</v>
      </c>
      <c r="J18" s="28">
        <v>21</v>
      </c>
      <c r="K18" s="27">
        <f t="shared" si="1"/>
        <v>0</v>
      </c>
      <c r="L18" s="73"/>
      <c r="M18" s="73"/>
      <c r="N18" s="73"/>
      <c r="O18" s="73"/>
      <c r="P18" s="73"/>
      <c r="Q18" s="73"/>
      <c r="R18" s="73"/>
      <c r="S18" s="73"/>
      <c r="T18" s="73"/>
      <c r="U18" s="73"/>
      <c r="V18" s="73"/>
      <c r="W18" s="73"/>
      <c r="X18" s="73"/>
      <c r="Y18" s="73"/>
    </row>
    <row r="19" spans="1:25" s="20" customFormat="1" ht="102" x14ac:dyDescent="0.2">
      <c r="A19" s="29">
        <v>62</v>
      </c>
      <c r="B19" s="25"/>
      <c r="C19" s="25" t="s">
        <v>25</v>
      </c>
      <c r="D19" s="33" t="s">
        <v>33</v>
      </c>
      <c r="E19" s="42" t="s">
        <v>41</v>
      </c>
      <c r="F19" s="25" t="s">
        <v>17</v>
      </c>
      <c r="G19" s="26">
        <v>16</v>
      </c>
      <c r="H19" s="27">
        <v>0</v>
      </c>
      <c r="I19" s="27">
        <f t="shared" si="0"/>
        <v>0</v>
      </c>
      <c r="J19" s="28">
        <v>21</v>
      </c>
      <c r="K19" s="27">
        <f t="shared" si="1"/>
        <v>0</v>
      </c>
      <c r="L19" s="73"/>
      <c r="M19" s="73"/>
      <c r="N19" s="73"/>
      <c r="O19" s="73"/>
      <c r="P19" s="73"/>
      <c r="Q19" s="73"/>
      <c r="R19" s="73"/>
      <c r="S19" s="73"/>
      <c r="T19" s="73"/>
      <c r="U19" s="73"/>
      <c r="V19" s="73"/>
      <c r="W19" s="73"/>
      <c r="X19" s="73"/>
      <c r="Y19" s="73"/>
    </row>
    <row r="20" spans="1:25" s="20" customFormat="1" ht="76.5" x14ac:dyDescent="0.2">
      <c r="A20" s="29">
        <v>63</v>
      </c>
      <c r="B20" s="25"/>
      <c r="C20" s="25" t="s">
        <v>25</v>
      </c>
      <c r="D20" s="33" t="s">
        <v>34</v>
      </c>
      <c r="E20" s="42" t="s">
        <v>42</v>
      </c>
      <c r="F20" s="25" t="s">
        <v>17</v>
      </c>
      <c r="G20" s="26">
        <v>2</v>
      </c>
      <c r="H20" s="27">
        <v>0</v>
      </c>
      <c r="I20" s="27">
        <f t="shared" si="0"/>
        <v>0</v>
      </c>
      <c r="J20" s="28">
        <v>21</v>
      </c>
      <c r="K20" s="27">
        <f t="shared" si="1"/>
        <v>0</v>
      </c>
      <c r="L20" s="73"/>
      <c r="M20" s="73"/>
      <c r="N20" s="73"/>
      <c r="O20" s="73"/>
      <c r="P20" s="73"/>
      <c r="Q20" s="73"/>
      <c r="R20" s="73"/>
      <c r="S20" s="73"/>
      <c r="T20" s="73"/>
      <c r="U20" s="73"/>
      <c r="V20" s="73"/>
      <c r="W20" s="73"/>
      <c r="X20" s="73"/>
      <c r="Y20" s="73"/>
    </row>
    <row r="21" spans="1:25" s="20" customFormat="1" ht="127.5" x14ac:dyDescent="0.2">
      <c r="A21" s="29">
        <v>64</v>
      </c>
      <c r="B21" s="25"/>
      <c r="C21" s="25" t="s">
        <v>25</v>
      </c>
      <c r="D21" s="33" t="s">
        <v>35</v>
      </c>
      <c r="E21" s="42" t="s">
        <v>43</v>
      </c>
      <c r="F21" s="25" t="s">
        <v>17</v>
      </c>
      <c r="G21" s="26">
        <v>2</v>
      </c>
      <c r="H21" s="27">
        <v>0</v>
      </c>
      <c r="I21" s="27">
        <f t="shared" si="0"/>
        <v>0</v>
      </c>
      <c r="J21" s="28">
        <v>21</v>
      </c>
      <c r="K21" s="27">
        <f t="shared" si="1"/>
        <v>0</v>
      </c>
      <c r="L21" s="73"/>
      <c r="M21" s="73"/>
      <c r="N21" s="73"/>
      <c r="O21" s="73"/>
      <c r="P21" s="73"/>
      <c r="Q21" s="73"/>
      <c r="R21" s="73"/>
      <c r="S21" s="73"/>
      <c r="T21" s="73"/>
      <c r="U21" s="73"/>
      <c r="V21" s="73"/>
      <c r="W21" s="73"/>
      <c r="X21" s="73"/>
      <c r="Y21" s="73"/>
    </row>
    <row r="22" spans="1:25" s="20" customFormat="1" x14ac:dyDescent="0.2">
      <c r="A22" s="29"/>
      <c r="B22" s="25"/>
      <c r="C22" s="25"/>
      <c r="D22" s="58"/>
      <c r="E22" s="40" t="s">
        <v>28</v>
      </c>
      <c r="F22" s="71"/>
      <c r="G22" s="56"/>
      <c r="H22" s="27">
        <v>0</v>
      </c>
      <c r="I22" s="24">
        <f>SUM(I23:I30)</f>
        <v>0</v>
      </c>
      <c r="J22" s="28"/>
      <c r="K22" s="27"/>
      <c r="L22" s="73"/>
      <c r="M22" s="73"/>
      <c r="N22" s="73"/>
      <c r="O22" s="73"/>
      <c r="P22" s="73"/>
      <c r="Q22" s="73"/>
      <c r="R22" s="73"/>
      <c r="S22" s="73"/>
      <c r="T22" s="73"/>
      <c r="U22" s="73"/>
      <c r="V22" s="73"/>
      <c r="W22" s="73"/>
      <c r="X22" s="73"/>
      <c r="Y22" s="73"/>
    </row>
    <row r="23" spans="1:25" s="20" customFormat="1" ht="191.25" x14ac:dyDescent="0.2">
      <c r="A23" s="29">
        <v>65</v>
      </c>
      <c r="B23" s="25"/>
      <c r="C23" s="25" t="s">
        <v>25</v>
      </c>
      <c r="D23" s="33" t="s">
        <v>29</v>
      </c>
      <c r="E23" s="42" t="s">
        <v>37</v>
      </c>
      <c r="F23" s="25" t="s">
        <v>17</v>
      </c>
      <c r="G23" s="26">
        <v>1</v>
      </c>
      <c r="H23" s="27">
        <v>0</v>
      </c>
      <c r="I23" s="27">
        <f t="shared" ref="I23:I30" si="2">ROUND(G23*H23,2)</f>
        <v>0</v>
      </c>
      <c r="J23" s="28">
        <v>21</v>
      </c>
      <c r="K23" s="27">
        <f t="shared" ref="K23:K30" si="3">I23+((I23/100)*J23)</f>
        <v>0</v>
      </c>
      <c r="L23" s="73"/>
      <c r="M23" s="73"/>
      <c r="N23" s="73"/>
      <c r="O23" s="73"/>
      <c r="P23" s="73"/>
      <c r="Q23" s="73"/>
      <c r="R23" s="73"/>
      <c r="S23" s="73"/>
      <c r="T23" s="73"/>
      <c r="U23" s="73"/>
      <c r="V23" s="73"/>
      <c r="W23" s="73"/>
      <c r="X23" s="73"/>
      <c r="Y23" s="73"/>
    </row>
    <row r="24" spans="1:25" s="20" customFormat="1" ht="102" x14ac:dyDescent="0.2">
      <c r="A24" s="29">
        <v>66</v>
      </c>
      <c r="B24" s="25"/>
      <c r="C24" s="25" t="s">
        <v>25</v>
      </c>
      <c r="D24" s="33" t="s">
        <v>30</v>
      </c>
      <c r="E24" s="42" t="s">
        <v>44</v>
      </c>
      <c r="F24" s="25" t="s">
        <v>17</v>
      </c>
      <c r="G24" s="26">
        <v>1</v>
      </c>
      <c r="H24" s="27">
        <v>0</v>
      </c>
      <c r="I24" s="27">
        <f t="shared" si="2"/>
        <v>0</v>
      </c>
      <c r="J24" s="28">
        <v>21</v>
      </c>
      <c r="K24" s="27">
        <f t="shared" si="3"/>
        <v>0</v>
      </c>
      <c r="L24" s="73"/>
      <c r="M24" s="73"/>
      <c r="N24" s="73"/>
      <c r="O24" s="73"/>
      <c r="P24" s="73"/>
      <c r="Q24" s="73"/>
      <c r="R24" s="73"/>
      <c r="S24" s="73"/>
      <c r="T24" s="73"/>
      <c r="U24" s="73"/>
      <c r="V24" s="73"/>
      <c r="W24" s="73"/>
      <c r="X24" s="73"/>
      <c r="Y24" s="73"/>
    </row>
    <row r="25" spans="1:25" s="20" customFormat="1" ht="89.25" x14ac:dyDescent="0.2">
      <c r="A25" s="29">
        <v>67</v>
      </c>
      <c r="B25" s="25"/>
      <c r="C25" s="25" t="s">
        <v>25</v>
      </c>
      <c r="D25" s="33" t="s">
        <v>31</v>
      </c>
      <c r="E25" s="42" t="s">
        <v>39</v>
      </c>
      <c r="F25" s="25" t="s">
        <v>17</v>
      </c>
      <c r="G25" s="26">
        <v>2</v>
      </c>
      <c r="H25" s="27">
        <v>0</v>
      </c>
      <c r="I25" s="27">
        <f t="shared" si="2"/>
        <v>0</v>
      </c>
      <c r="J25" s="28">
        <v>21</v>
      </c>
      <c r="K25" s="27">
        <f t="shared" si="3"/>
        <v>0</v>
      </c>
      <c r="L25" s="73"/>
      <c r="M25" s="73"/>
      <c r="N25" s="73"/>
      <c r="O25" s="73"/>
      <c r="P25" s="73"/>
      <c r="Q25" s="73"/>
      <c r="R25" s="73"/>
      <c r="S25" s="73"/>
      <c r="T25" s="73"/>
      <c r="U25" s="73"/>
      <c r="V25" s="73"/>
      <c r="W25" s="73"/>
      <c r="X25" s="73"/>
      <c r="Y25" s="73"/>
    </row>
    <row r="26" spans="1:25" s="20" customFormat="1" ht="127.5" x14ac:dyDescent="0.2">
      <c r="A26" s="29">
        <v>68</v>
      </c>
      <c r="B26" s="25"/>
      <c r="C26" s="25" t="s">
        <v>25</v>
      </c>
      <c r="D26" s="33" t="s">
        <v>32</v>
      </c>
      <c r="E26" s="42" t="s">
        <v>45</v>
      </c>
      <c r="F26" s="25" t="s">
        <v>17</v>
      </c>
      <c r="G26" s="26">
        <v>16</v>
      </c>
      <c r="H26" s="27">
        <v>0</v>
      </c>
      <c r="I26" s="27">
        <f t="shared" si="2"/>
        <v>0</v>
      </c>
      <c r="J26" s="28">
        <v>21</v>
      </c>
      <c r="K26" s="27">
        <f t="shared" si="3"/>
        <v>0</v>
      </c>
      <c r="L26" s="73"/>
      <c r="M26" s="73"/>
      <c r="N26" s="73"/>
      <c r="O26" s="73"/>
      <c r="P26" s="73"/>
      <c r="Q26" s="73"/>
      <c r="R26" s="73"/>
      <c r="S26" s="73"/>
      <c r="T26" s="73"/>
      <c r="U26" s="73"/>
      <c r="V26" s="73"/>
      <c r="W26" s="73"/>
      <c r="X26" s="73"/>
      <c r="Y26" s="73"/>
    </row>
    <row r="27" spans="1:25" s="20" customFormat="1" ht="102" x14ac:dyDescent="0.2">
      <c r="A27" s="29">
        <v>69</v>
      </c>
      <c r="B27" s="25"/>
      <c r="C27" s="25" t="s">
        <v>25</v>
      </c>
      <c r="D27" s="33" t="s">
        <v>36</v>
      </c>
      <c r="E27" s="42" t="s">
        <v>46</v>
      </c>
      <c r="F27" s="25" t="s">
        <v>17</v>
      </c>
      <c r="G27" s="26">
        <v>16</v>
      </c>
      <c r="H27" s="27">
        <v>0</v>
      </c>
      <c r="I27" s="27">
        <f t="shared" si="2"/>
        <v>0</v>
      </c>
      <c r="J27" s="28">
        <v>21</v>
      </c>
      <c r="K27" s="27">
        <f t="shared" si="3"/>
        <v>0</v>
      </c>
      <c r="L27" s="73"/>
      <c r="M27" s="73"/>
      <c r="N27" s="73"/>
      <c r="O27" s="73"/>
      <c r="P27" s="73"/>
      <c r="Q27" s="73"/>
      <c r="R27" s="73"/>
      <c r="S27" s="73"/>
      <c r="T27" s="73"/>
      <c r="U27" s="73"/>
      <c r="V27" s="73"/>
      <c r="W27" s="73"/>
      <c r="X27" s="73"/>
      <c r="Y27" s="73"/>
    </row>
    <row r="28" spans="1:25" s="20" customFormat="1" ht="76.5" x14ac:dyDescent="0.2">
      <c r="A28" s="29">
        <v>70</v>
      </c>
      <c r="B28" s="25"/>
      <c r="C28" s="25" t="s">
        <v>25</v>
      </c>
      <c r="D28" s="33" t="s">
        <v>34</v>
      </c>
      <c r="E28" s="42" t="s">
        <v>42</v>
      </c>
      <c r="F28" s="25" t="s">
        <v>17</v>
      </c>
      <c r="G28" s="26">
        <v>2</v>
      </c>
      <c r="H28" s="27">
        <v>0</v>
      </c>
      <c r="I28" s="27">
        <f t="shared" si="2"/>
        <v>0</v>
      </c>
      <c r="J28" s="28">
        <v>21</v>
      </c>
      <c r="K28" s="27">
        <f t="shared" si="3"/>
        <v>0</v>
      </c>
      <c r="L28" s="73"/>
      <c r="M28" s="73"/>
      <c r="N28" s="73"/>
      <c r="O28" s="73"/>
      <c r="P28" s="73"/>
      <c r="Q28" s="73"/>
      <c r="R28" s="73"/>
      <c r="S28" s="73"/>
      <c r="T28" s="73"/>
      <c r="U28" s="73"/>
      <c r="V28" s="73"/>
      <c r="W28" s="73"/>
      <c r="X28" s="73"/>
      <c r="Y28" s="73"/>
    </row>
    <row r="29" spans="1:25" s="20" customFormat="1" ht="127.5" x14ac:dyDescent="0.2">
      <c r="A29" s="29">
        <v>71</v>
      </c>
      <c r="B29" s="25"/>
      <c r="C29" s="25" t="s">
        <v>25</v>
      </c>
      <c r="D29" s="33" t="s">
        <v>35</v>
      </c>
      <c r="E29" s="42" t="s">
        <v>43</v>
      </c>
      <c r="F29" s="25" t="s">
        <v>17</v>
      </c>
      <c r="G29" s="26">
        <v>1</v>
      </c>
      <c r="H29" s="27">
        <v>0</v>
      </c>
      <c r="I29" s="27">
        <f t="shared" si="2"/>
        <v>0</v>
      </c>
      <c r="J29" s="28">
        <v>21</v>
      </c>
      <c r="K29" s="27">
        <f t="shared" si="3"/>
        <v>0</v>
      </c>
      <c r="L29" s="73"/>
      <c r="M29" s="73"/>
      <c r="N29" s="73"/>
      <c r="O29" s="73"/>
      <c r="P29" s="73"/>
      <c r="Q29" s="73"/>
      <c r="R29" s="73"/>
      <c r="S29" s="73"/>
      <c r="T29" s="73"/>
      <c r="U29" s="73"/>
      <c r="V29" s="73"/>
      <c r="W29" s="73"/>
      <c r="X29" s="73"/>
      <c r="Y29" s="73"/>
    </row>
    <row r="30" spans="1:25" s="20" customFormat="1" ht="127.5" x14ac:dyDescent="0.2">
      <c r="A30" s="29">
        <v>72</v>
      </c>
      <c r="B30" s="25"/>
      <c r="C30" s="25" t="s">
        <v>25</v>
      </c>
      <c r="D30" s="33" t="s">
        <v>35</v>
      </c>
      <c r="E30" s="42" t="s">
        <v>47</v>
      </c>
      <c r="F30" s="25" t="s">
        <v>17</v>
      </c>
      <c r="G30" s="26">
        <v>1</v>
      </c>
      <c r="H30" s="27">
        <v>0</v>
      </c>
      <c r="I30" s="27">
        <f t="shared" si="2"/>
        <v>0</v>
      </c>
      <c r="J30" s="28">
        <v>21</v>
      </c>
      <c r="K30" s="27">
        <f t="shared" si="3"/>
        <v>0</v>
      </c>
      <c r="L30" s="73"/>
      <c r="M30" s="73"/>
      <c r="N30" s="73"/>
      <c r="O30" s="73"/>
      <c r="P30" s="73"/>
      <c r="Q30" s="73"/>
      <c r="R30" s="73"/>
      <c r="S30" s="73"/>
      <c r="T30" s="73"/>
      <c r="U30" s="73"/>
      <c r="V30" s="73"/>
      <c r="W30" s="73"/>
      <c r="X30" s="73"/>
      <c r="Y30" s="73"/>
    </row>
    <row r="31" spans="1:25" s="30" customFormat="1" x14ac:dyDescent="0.2">
      <c r="A31" s="57"/>
      <c r="B31" s="64"/>
      <c r="C31" s="64"/>
      <c r="D31" s="69"/>
      <c r="E31" s="43" t="s">
        <v>24</v>
      </c>
      <c r="F31" s="64"/>
      <c r="G31" s="72"/>
      <c r="H31" s="72"/>
      <c r="I31" s="31">
        <f>I22+I14</f>
        <v>0</v>
      </c>
      <c r="J31" s="72"/>
      <c r="K31" s="72"/>
      <c r="L31" s="72"/>
      <c r="M31" s="72"/>
      <c r="N31" s="72"/>
      <c r="O31" s="72"/>
      <c r="P31" s="72"/>
      <c r="Q31" s="72"/>
      <c r="R31" s="72"/>
      <c r="S31" s="72"/>
      <c r="T31" s="72"/>
      <c r="U31" s="72"/>
      <c r="V31" s="72"/>
      <c r="W31" s="72"/>
      <c r="X31" s="72"/>
      <c r="Y31" s="72"/>
    </row>
  </sheetData>
  <sheetProtection formatCells="0" formatColumns="0" formatRows="0" insertColumns="0" insertRows="0" insertHyperlinks="0" deleteColumns="0" deleteRows="0" sort="0" autoFilter="0" pivotTables="0"/>
  <customSheetViews>
    <customSheetView guid="{D6CFA044-0C8C-4ECE-96A2-AFF3DD5E0425}" scale="70" showPageBreaks="1" showGridLines="0" fitToPage="1" printArea="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1"/>
      <headerFooter alignWithMargins="0"/>
    </customSheetView>
    <customSheetView guid="{82B4F4D9-5370-4303-A97E-2A49E01AF629}" scale="70" showGridLines="0" fitToPage="1" hiddenRows="1" hiddenColumns="1">
      <pane ySplit="12" topLeftCell="A453" activePane="bottomLeft" state="frozen"/>
      <selection pane="bottomLeft" activeCell="E448" sqref="E448"/>
      <pageMargins left="0.59055118110236227" right="0.59055118110236227" top="0.59055118110236227" bottom="0.59055118110236227" header="0.51181102362204722" footer="0.51181102362204722"/>
      <printOptions horizontalCentered="1"/>
      <pageSetup paperSize="9" scale="77" fitToHeight="999" orientation="landscape" errors="blank" r:id="rId2"/>
      <headerFooter alignWithMargins="0"/>
    </customSheetView>
    <customSheetView guid="{65E3123D-ED26-44E3-A414-09EEEF825484}" scale="70" showGridLines="0" fitToPage="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3"/>
      <headerFooter alignWithMargins="0"/>
    </customSheetView>
  </customSheetViews>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Rekapitulace</vt:lpstr>
      <vt:lpstr>soupis oceněný</vt:lpstr>
      <vt:lpstr>#Figury</vt:lpstr>
      <vt:lpstr>Rekapitulace!Názvy_tisku</vt:lpstr>
      <vt:lpstr>'soupis oceněný'!Názvy_tisku</vt:lpstr>
      <vt:lpstr>'soupis oceněný'!Oblast_tisku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ullreich</cp:lastModifiedBy>
  <cp:lastPrinted>2019-11-21T13:12:23Z</cp:lastPrinted>
  <dcterms:created xsi:type="dcterms:W3CDTF">2006-04-27T05:25:48Z</dcterms:created>
  <dcterms:modified xsi:type="dcterms:W3CDTF">2023-08-25T07:39:16Z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