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codeName="ThisWorkbook" filterPrivacy="1" defaultThemeVersion="124226"/>
  <bookViews>
    <workbookView xWindow="65431" yWindow="65431" windowWidth="23250" windowHeight="12450" firstSheet="1" activeTab="6"/>
  </bookViews>
  <sheets>
    <sheet name="Rekapitulace" sheetId="10" r:id="rId1"/>
    <sheet name="OU cizích jazyků 1" sheetId="3" r:id="rId2"/>
    <sheet name="OU cizích jazyků 2" sheetId="5" r:id="rId3"/>
    <sheet name="OU chemie a fyziky" sheetId="6" r:id="rId4"/>
    <sheet name="Multifunkční učebna přír.věd" sheetId="7" r:id="rId5"/>
    <sheet name="OU přírodopisu" sheetId="8" r:id="rId6"/>
    <sheet name="Družina" sheetId="9" r:id="rId7"/>
    <sheet name="#Figury" sheetId="4" state="hidden" r:id="rId8"/>
  </sheets>
  <definedNames>
    <definedName name="_xlnm.Print_Area" localSheetId="1">'OU cizích jazyků 1'!$A$1:$I$60</definedName>
    <definedName name="Z_65E3123D_ED26_44E3_A414_09EEEF825484_.wvu.Cols" localSheetId="0" hidden="1">'Rekapitulace'!#REF!</definedName>
    <definedName name="Z_65E3123D_ED26_44E3_A414_09EEEF825484_.wvu.PrintTitles" localSheetId="0" hidden="1">'Rekapitulace'!$6:$8</definedName>
    <definedName name="Z_82B4F4D9_5370_4303_A97E_2A49E01AF629_.wvu.Cols" localSheetId="0" hidden="1">'Rekapitulace'!#REF!</definedName>
    <definedName name="Z_82B4F4D9_5370_4303_A97E_2A49E01AF629_.wvu.PrintTitles" localSheetId="0" hidden="1">'Rekapitulace'!$6:$8</definedName>
    <definedName name="Z_D6CFA044_0C8C_4ECE_96A2_AFF3DD5E0425_.wvu.Cols" localSheetId="0" hidden="1">'Rekapitulace'!#REF!</definedName>
    <definedName name="Z_D6CFA044_0C8C_4ECE_96A2_AFF3DD5E0425_.wvu.PrintTitles" localSheetId="0" hidden="1">'Rekapitulace'!$6:$8</definedName>
    <definedName name="_xlnm.Print_Titles" localSheetId="0">'Rekapitulace'!$6:$8</definedName>
    <definedName name="_xlnm.Print_Titles" localSheetId="1">'OU cizích jazyků 1'!$6:$8</definedName>
  </definedNames>
  <calcPr calcId="125725"/>
  <extLst/>
</workbook>
</file>

<file path=xl/sharedStrings.xml><?xml version="1.0" encoding="utf-8"?>
<sst xmlns="http://schemas.openxmlformats.org/spreadsheetml/2006/main" count="1066" uniqueCount="234">
  <si>
    <t>Kalkulace vybavení pro odbornou učebnu cizích jazyků 1</t>
  </si>
  <si>
    <t>P.Č.</t>
  </si>
  <si>
    <t>TV</t>
  </si>
  <si>
    <t>KCN</t>
  </si>
  <si>
    <t>Kód položky / název</t>
  </si>
  <si>
    <t>Popis / minimální technické parametry</t>
  </si>
  <si>
    <t>MJ</t>
  </si>
  <si>
    <t>Množství celkem</t>
  </si>
  <si>
    <t>Cena jednotková bez DPH</t>
  </si>
  <si>
    <t>Cena celkem bez DPH</t>
  </si>
  <si>
    <t>AVT</t>
  </si>
  <si>
    <t>Interaktivní zobrazovač+ vizualizér</t>
  </si>
  <si>
    <t>vlastní</t>
  </si>
  <si>
    <t>kus</t>
  </si>
  <si>
    <t>Pylonový pojezd s křídly</t>
  </si>
  <si>
    <t>Reproduktory</t>
  </si>
  <si>
    <t xml:space="preserve">Sestava 2 ks dvoupásmových reprosoustav a RS-232 řízení signálu, minimální konfigurace: výkon 2x 30W (aktivní + pasivní repro), 80 Hz - 20 kHz, 2 linkové vstupy, vč. nástěnného držáku, propojovacího kabelu a podružného montážního materiálu. Cena včetně dopravy, instalace a kabeláže k připojení do PC.
</t>
  </si>
  <si>
    <t>Kabel HDMI a extender</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</si>
  <si>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</si>
  <si>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Repeater aktivní USB</t>
  </si>
  <si>
    <t xml:space="preserve">USB repeater pro prodlužování USB kabelů, délka min. 5 m. Cena včetně dopravy, instalace.
</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</si>
  <si>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</si>
  <si>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
</t>
  </si>
  <si>
    <t>Stolní vizualizér</t>
  </si>
  <si>
    <t>Technologie jazykové laboratoře se sdílením obrazu a zvuku</t>
  </si>
  <si>
    <t>Ovládací SW pro organizaci aktivit v laboratoři</t>
  </si>
  <si>
    <t>Ovládací SW jazykové laboratoře pro mediální aktivity</t>
  </si>
  <si>
    <t>Ovládací SW se společným řízením</t>
  </si>
  <si>
    <t xml:space="preserve">Ovládací SW se společným řízením pro přepínání interkomu, náhodné párování a konference studentů, přednastavené párování a konference studentů a monitoring zvukových spojení studentů učitelem. Cena včetně dopravy, instalace, nastavení a systémového zaškolení obsluhy.
</t>
  </si>
  <si>
    <t>Učitelský SW</t>
  </si>
  <si>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</si>
  <si>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</si>
  <si>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Tištěná cvičebnice AJ</t>
  </si>
  <si>
    <t xml:space="preserve">Tištěné učebnice A1, A2, B1 s návody aktivního obsahu pro učitele, každá učebnice min. 250 stránek. Cena včetně dopravy.
</t>
  </si>
  <si>
    <t>PC ovládací a prezentační stanice pro učitele</t>
  </si>
  <si>
    <t>Zvuková karta</t>
  </si>
  <si>
    <t xml:space="preserve">Zvuková karta, vstup pro mikrofon 1x 3,5mm konektor, 4pólový výstup pro sluchátka s mikrofonem 1 x 3,5mm, stereo výstup, kompatibilita s USB 2.0 / 3.0. Cena včetně dopravy, instalace.
</t>
  </si>
  <si>
    <t>Kontrolní a prezentační monitor</t>
  </si>
  <si>
    <t>Kabel DisplayPort</t>
  </si>
  <si>
    <t xml:space="preserve">Kabel DisplayPort (M/M), min. rozlišení 4K*2K@60Hz, 3 m. Cena včetně dopravy, instalace.
</t>
  </si>
  <si>
    <t>Kabel DP - HDMI</t>
  </si>
  <si>
    <t xml:space="preserve">Kabel DP - HDMI, min. 2 m, FHD 1080p, min. rozlišení 1920*1080P@60Hz. Cena včetně dopravy, instalace.
</t>
  </si>
  <si>
    <t>Kabel HDMI</t>
  </si>
  <si>
    <t>Webová kamera učitel</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</si>
  <si>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</si>
  <si>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Dobíjecí skříň</t>
  </si>
  <si>
    <t>USB HUB</t>
  </si>
  <si>
    <t xml:space="preserve">7-portový Hi-speed USB 2.0 Hub, 6x USB portů typu A, 1x USB port typu B. Cena včetně dopravy, instalace.
</t>
  </si>
  <si>
    <t>NAS úložiště</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</si>
  <si>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</si>
  <si>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HDD pro úložiště</t>
  </si>
  <si>
    <t xml:space="preserve">pevný disk pro provoz 24/7 a RAID kompatibilní, kapacita 2TB, 3,5 palcový disk, rozhraní SATA 6 Gb/s, počet otáček 7.200ot/s, vyrovnávací paměť 128 MB. Cena včetně dopravy, instalace, nastavení.
</t>
  </si>
  <si>
    <t>Access point</t>
  </si>
  <si>
    <t>PoE injektor</t>
  </si>
  <si>
    <t xml:space="preserve">PoE adaptér dodávající elektrickou energii po ethernetovém kabelu (30W). Cena včetně dopravy, instalace.
</t>
  </si>
  <si>
    <t>Datový switch</t>
  </si>
  <si>
    <t>Nástěnná tabule</t>
  </si>
  <si>
    <t>Standard smíšené výuky</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</si>
  <si>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</si>
  <si>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</si>
  <si>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</si>
  <si>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Profesionální LCD monitor</t>
  </si>
  <si>
    <t>Nástěnný držák</t>
  </si>
  <si>
    <t>Propojovací kabel</t>
  </si>
  <si>
    <t>Propojovací kabel USB 3.0, přenosová rychlost USB 5000 Mbit/s,  délka 15 m. Cena včetně dopravy a instalace.</t>
  </si>
  <si>
    <t>Výukový software II</t>
  </si>
  <si>
    <t xml:space="preserve">Online vzdělávací prostředí pro učitele, které umožňuje komunikaci a interakci se žáky pomocí žákovských zařízení při zadávání a řešení úloh ve výuce. Učitel má možnost určovat, co se žákům na jejich tabletech zobrazí, má přehled o práci a výsledcích žáků. Aplikace s jednoduchou administrací bez nutnosti zřizovat žákům vlastní účty, prostředí v češtině s možností vkládání vlastního obsahu (včetně obrázků), galerie 6000+ dostupných klipartů a fotografií, možnost ukládání připravených úloh pro další využití a sdílení úloh mezi učiteli, možnost tisku pracovních listů, nástroje pro zadávání domácích úkolů včetně archivu a statistiky výsledů, možnost přímého propojení s MS Office 365. Cena včetně dopravy, instalace a nastavení.
</t>
  </si>
  <si>
    <t>Stínící technika</t>
  </si>
  <si>
    <t>Látková roleta</t>
  </si>
  <si>
    <t xml:space="preserve">Látková roleta: látka blackout zatemňovací v provedení bez vodících lišt a bez kazety, ovládání motorické 230V, koncové spínače, rozměry látky 160x280cm. Přesný rozměr bude určen po zaměření dodavatelem. Cena včetně dopravy, instalace.
</t>
  </si>
  <si>
    <t>Motor 230V</t>
  </si>
  <si>
    <t xml:space="preserve">Motor 230V pro rolety s nastavitelnými koncovými spínači. Cena včetně dopravy, instalace.
</t>
  </si>
  <si>
    <t>K</t>
  </si>
  <si>
    <t>741320135</t>
  </si>
  <si>
    <t xml:space="preserve">Montáž jističů se zapojením vodičů, dvoupólových nn, do 25 A ve skříni.
</t>
  </si>
  <si>
    <t>M</t>
  </si>
  <si>
    <t>MAT</t>
  </si>
  <si>
    <t>10.060.031</t>
  </si>
  <si>
    <t xml:space="preserve">Proudový chránič s jističem 10A, rozměry 2 DIN, jmenovité napětí 230/400V, Charakteristika B, Jmenovitý reziduální proud 0,03A.
</t>
  </si>
  <si>
    <t>10.048.243</t>
  </si>
  <si>
    <t xml:space="preserve">Silový kabel CYKY-J 5x1,5mm
</t>
  </si>
  <si>
    <t>m</t>
  </si>
  <si>
    <t>741122031</t>
  </si>
  <si>
    <t xml:space="preserve">Montáž kabelů měděných bez ukončení uložených pod omítku plných kulatých (CYKY), počtu a průřezu žil 5x1,5 mm2.
</t>
  </si>
  <si>
    <t>Ovládací tlačítko</t>
  </si>
  <si>
    <t xml:space="preserve">Ovládací tlačítko s ergonomií pro ovládání rolet. Cena včetně dopravy, instalace.
</t>
  </si>
  <si>
    <t>Celkem bez DPH</t>
  </si>
  <si>
    <t>Kalkulace vybavení pro odbornou učebnu cizích jazyků 2</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</si>
  <si>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</si>
  <si>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</si>
  <si>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</si>
  <si>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</si>
  <si>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</si>
  <si>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</si>
  <si>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PC stanice pro studenty</t>
  </si>
  <si>
    <t xml:space="preserve">Kabel DisplayPort (M/M), min. rozlišení 4K*2K@60Hz, 2 m. Cena včetně dopravy, instalace.
</t>
  </si>
  <si>
    <t>Webová kamera studenti</t>
  </si>
  <si>
    <t>Patch panel</t>
  </si>
  <si>
    <t>Technologie jazykové laboratoře pro vzdálený přístup ke studijním materiálům</t>
  </si>
  <si>
    <t>PC Media server</t>
  </si>
  <si>
    <t>Záložní zdroj - UPS</t>
  </si>
  <si>
    <t xml:space="preserve">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
</t>
  </si>
  <si>
    <t>19" rozvaděč</t>
  </si>
  <si>
    <t xml:space="preserve">19" rozvaděč nástěnný doudílný 15U/600x600 skleněné dveře, šedý, včetně polic, rozvodného panelu 230V montážní sady, záslepky 19" 1U a materiálu k zakončení kabeláže. Cena včetně dopravy, instalace.
</t>
  </si>
  <si>
    <t>SW modul pro internetový přístup</t>
  </si>
  <si>
    <t xml:space="preserve">Nástěnná tabule pro popis fixem, minimální rozměry 200x120cm. Cena včetně dopravy, instalace.
</t>
  </si>
  <si>
    <t>Držák</t>
  </si>
  <si>
    <t xml:space="preserve">Set držáku pro sounbar a UC kameru. Cena včetně dopravy a instalace.
</t>
  </si>
  <si>
    <t>Propojovací kabel USB 3.0, přenosová rychlost USB 5000 Mbit/s,  délka 10 m. Cena včetně dopravy a instalace.</t>
  </si>
  <si>
    <t xml:space="preserve">Látková roleta: látka blackout zatemňovací v provedení bez vodících lišt a bez kazety, ovládání motorické 230V, koncové spínače, rozměry látky 200x280cm. Přesný rozměr bude určen po zaměření dodavatelem. Cena včetně dopravy, instalace.
</t>
  </si>
  <si>
    <t xml:space="preserve">Látková roleta: látka blackout zatemňovací v provedení bez vodících lišt a bez kazety, ovládání motorické 230V, koncové spínače, rozměry látky 130x280cm. Přesný rozměr bude určen po zaměření dodavatelem. Cena včetně dopravy, instalace.
</t>
  </si>
  <si>
    <t>Kalkulace vybavení pro odbornou učebnu chemie a fyziky</t>
  </si>
  <si>
    <t>Kód položky</t>
  </si>
  <si>
    <t>Interaktivní zobrazovač + vizualizér</t>
  </si>
  <si>
    <t>Přípojné místo</t>
  </si>
  <si>
    <t>Přepínač</t>
  </si>
  <si>
    <t>EDID a HDCP manažer</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</si>
  <si>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</si>
  <si>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Pracovní stanice + vybavení učebny chemie a fyziky</t>
  </si>
  <si>
    <t>USB nabíjecí stanice</t>
  </si>
  <si>
    <t>Sada experimentů fyziky</t>
  </si>
  <si>
    <t>Sada experimentů chemie</t>
  </si>
  <si>
    <t>Sada experimentů přírodních věd</t>
  </si>
  <si>
    <t>Monitor</t>
  </si>
  <si>
    <t>Pracovní stanice pro studenty</t>
  </si>
  <si>
    <t>Aktivní pero</t>
  </si>
  <si>
    <t xml:space="preserve">Aktivní pero s náhradním hrotem, průměr hrotu 3 mm, tlaková citlivost 4 096 úrovní , dvě tlačítka, omezení rušení dlaní při psaní. Cena včetně dopravy.
</t>
  </si>
  <si>
    <t>Kalkulace vybavení pro multifunkční učebnu přírodních věd</t>
  </si>
  <si>
    <t>Pracovní stanice + vybavení učebny</t>
  </si>
  <si>
    <t>Rozšiřující sada pro informatiku a kódování</t>
  </si>
  <si>
    <t xml:space="preserve">Látková roleta: látka blackout zatemňovací v provedení bez vodících lišt a bez kazety, ovládání motorické 230V, koncové spínače, rozměry látky 150x280cm. Přesný rozměr bude určen po zaměření dodavatelem. Cena včetně dopravy, instalace.
</t>
  </si>
  <si>
    <t>Kalkulace vybavení pro odbornou učebnu přírodopisu</t>
  </si>
  <si>
    <t>Učitelský PC</t>
  </si>
  <si>
    <t>Kalkulace vybavení pro družinu</t>
  </si>
  <si>
    <t>Interaktivní tabule + projekční technika</t>
  </si>
  <si>
    <t>Kabel audio</t>
  </si>
  <si>
    <t>Notebook</t>
  </si>
  <si>
    <t>Brašna pro notebook</t>
  </si>
  <si>
    <t>PC příslušenství</t>
  </si>
  <si>
    <t xml:space="preserve">Látková roleta: látka blackout zatemňovací v provedení bez vodících lišt a bez kazety, ovládání motorické 230V, koncové spínače, rozměry látky 180x280cm. Přesný rozměr bude určen po zaměření dodavatelem. Cena včetně dopravy, instalace.
</t>
  </si>
  <si>
    <t>Objekt: Základní škola Český Dub, okres Liberec, příspěvková organizace</t>
  </si>
  <si>
    <t>Typ</t>
  </si>
  <si>
    <t>Kód</t>
  </si>
  <si>
    <t xml:space="preserve">Bezdrátová dokumentová kamera s flexibilním ramenem. Min. 12x zoom. LED osvětlení snímaného objektu, ruční a automatické ovládání ostření a jasu. Snímaná plocha min A4. Jednoduché ovládání vizualizéru prostřednictvím software. Cena včetně dopravy, instalace.
</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</si>
  <si>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viz. technická zpráva.
</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</si>
  <si>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a zaškolení uživatele, školení viz. technická zpráva.
</t>
  </si>
  <si>
    <t xml:space="preserve">LAN přístup učitele do databáze studijních materiálů, mimo jazykovou laboratoř. Příprava cvičení, kontrola vyplněných úloh. Cena včetně dopravy, instalace a zaškolení uživatele, školení viz. technická zpráva.
</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</si>
  <si>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</si>
  <si>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</si>
  <si>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 xml:space="preserve">Desktop s min. 230W zdrojem a s účinností až 93%, výkon CPU min. 13000 bodu dle nezávislého testu cpubenchmark.net, operační paměť 8GB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
</t>
  </si>
  <si>
    <t xml:space="preserve">Pracovní stanice, case Tower, min. 650W zdrojem, sestav pro provoz 24/7, výkon CPU min. 13000 dle nezávislého testu cpubenchmark.net, operační paměť min. 8GB DDR4, SSD M.2 disk s kapacitou min. 256GB, DVD-RW optická mechanika, čtečka MCR, Gbit síťová karta, klávesnici a myš, přítomnost TPM modulu minimálně verze 2, operační systém s podporu AD (domény), servisní služby s odezvou do následujícího pracovního dne od nahlášení servisní události. Cena včetně dopravy, instalace, nastavení.
</t>
  </si>
  <si>
    <t>Prezentační software</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</si>
  <si>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</si>
  <si>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 xml:space="preserve">Pylonový pojezd s křídly pro interaktivní systém. Stabilní konstrukce z hliníkových profilů o výšce min.250cm. Rozsah posunu min. 70 cm. Rozložení hmotnosti sestavy na stěnu a podlahu. Integrovaný úchyt pro držák projektoru. Boční křídla pro popisování fixou. Cena včetně dopravy, instalace.
</t>
  </si>
  <si>
    <t xml:space="preserve">Základní sada pro experimenty ve Fyzice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tlaku, bezdrátový senzor napětí, bezdrátový senzor proudu, bezdrátový senzor světla, bezdrátový senzor pohybu, bezdrátový senzor magnetického pole, bezdrátový vozík s integrovaným senzorem síly, rychlosti a zrychlení a držák bezdrátového vozíku.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</si>
  <si>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 xml:space="preserve">Základní  sada pro experimenty v Chemii obsahující: plastový kufřík pro bezpečné uložení senzorů (každý senzor má speciálně tvarovanou přihrádku), metodickou příručka učitele (včetně popisu úlohy, seznamu pomůcek a odhadu času potřebného na experiment), min. 28 žákovských úloh a sadu senzorů - bezdrátový senzor teploty, bezdrátový senzor tlaku, bezdrátový senzor pH, bezdrátový senzor CO2, bezdrátový senzor vodivosti, bezdrátový kolorimetr a turbidimetr, plochá elektroda pH, elektroda oxidace a redukce, návlek na senzor CO2 pro měření ve vodě.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</si>
  <si>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 xml:space="preserve">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síly, bezdrátový senzor tlaku, bezdrátový senzor pH, bezdrátový senzor tepu s ručními úchyty, bezdrátový senzor počasí s anemometrem a GPS, bezdrátový senzor  napětí, bezdrátový senzor  pohybu.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</si>
  <si>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 xml:space="preserve">Dobíjecí skříň pro Notebook – prostor pro uložení až 20ks (2in1/tabletu), pro min. 10ks notebooků standardních 13“-15" rozměrů, max. velikost uložených zařízení je až 450 x 355mm (dle tloušťky zařízení), řízení nabíjení - funkce měkkého startu měří náběhové proudy a zabraňuje přetížení, rozložení startu nabíjení zařízení v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20 zařízení ze sítě 230V. Cena včetně dopravy, instalace. 
</t>
  </si>
  <si>
    <t xml:space="preserve">19" rozvaděč nástěnný min. 9U/500x600 skleněné dveře, šedý, včetně rozvodného panelu 230V montážní sady, záslepky 19" 1U a ostatního příslušenství. Cena včetně dopravy, instalace.
</t>
  </si>
  <si>
    <t xml:space="preserve">Monitor s viditelnou uhlopříčkou min. 24", s LED podsvícením, technologie IPS, formát 16:10, antireflexní matný povrch, rozlišením min. 1920x1200 bodu, video vstupy VGA, DisplayPort, HDMI, USB 3.0, odezva 5ms, dynamickým kontrastním poměrem 5mil:1, jasem 250cd/m2, plná ergonomie, náklon -5 až +20°, otočení ±45°, kloubové otáčení 90° (Pivot), výškově nastavitelný stojan v rozsahu 150 mm, VESA, Certifikace TCO, TUV Low Blue Light, EnergyStar 8.0. Cena včetně dopravy, instalace, nastavení.
</t>
  </si>
  <si>
    <t>Interaktivní systém</t>
  </si>
  <si>
    <t xml:space="preserve">Interaktivní systém určený pro školní prostředí. Velikost zobrazované plochy s úhlopříčkou min. 86" (218 cm), obraz s rozlišením min. WXGA (1280x800 bodů). Životnost podsvícení/zdroje světla min. 10000 h (v eko režimu). 
Dotyková technologie umožňuje ovládání odolným perem, prstem, dokáže rozpoznat min. 20 současných dotyků a zároveň multidotyková gesta. Povrch je odolný. Cena včetně systémové AV kabeláže. Cena včetně dopravy, instalace, nastavení.
</t>
  </si>
  <si>
    <t xml:space="preserve">Interaktivní systém určený pro školní prostředí. Velikost zobrazované plochy s úhlopříčkou min. 94" (238 cm), obraz s rozlišením min. FullHD (1920x1080 bodů). Životnost podsvícení/zdroje světla min. 20000 h. 
Dotyková technologie umožňuje ovládání odolným perem, prstem, dokáže rozpoznat min. 20 současných dotyků a zároveň multidotyková gesta. Povrch je odolný. Cena včetně systémové AV kabeláže. Cena včetně dopravy, instalace, nastavení.
</t>
  </si>
  <si>
    <t xml:space="preserve">Notebook s FHD IPS matným displejem 15,6" a LED podsvícením s možnosti otevřít naplocho o 180°,min.  šestijádrový CPU s výkonem min. 14500 bodu dle nezávislého testu www.cpubenchmark.net (v10), operační paměť min. 8GB DDR4 s možnosti rozšíření až na 32GB, pevný M.2 SSD s kapacitou min. 256GB, WiFi, LAN, Bluetooth, USB-C s podporu DisplayPort a napájení, USB 3.1, HDMI, čtečka SD karet, HD webkamera, čtečka otisků prstů, podsvícená klávesnice odolná proti polití s numerickou část, kovové nebo carbon víko a rám klávesnice, hmotnost max. 1,8kg, operační systém s podporu AD (domény).  Cena včetně dopravy, instalace, nastavení.
</t>
  </si>
  <si>
    <t xml:space="preserve">Dobíjecí skříň pro Notebook - uzamykatelná, prostor pro uložení až 32ks dle rozměrů (Notebook/tabletů), horizontální uložení zařízení,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max. velikost uložených zařízení  17" (až 420 x 340 x 40 mm), umožnuje připojit a nabíjet současně až 32 zařízení ze sítě 230V. Cena včetně dopravy, instalace. 
</t>
  </si>
  <si>
    <t xml:space="preserve">Přepínač datový, min. 2x2 min. usb 2.0. Umožňující přepnutí mezi přípojným místem a prezentačním PC. Cena včetně dopravy a instalace.
</t>
  </si>
  <si>
    <t>Stolní zapuštěné přípojné místo s dvířky. Velikost 4 moduly. 2x zásuvka 230V, konektorové moduly HDMI a RJ-45 (cat.6) a USB A. Barevné provedení černá, stříbrná nebo bílá. Povrchová nebo zapuštěná montáž. Cena včetně dopravy a instalace.</t>
  </si>
  <si>
    <t xml:space="preserve">Kabel HDMI, min. 4K*2K @ 60Hz, min. 2.m. Cena včetně dopravy, instalace.
</t>
  </si>
  <si>
    <t xml:space="preserve">Sada 8 integrovaných programovatelných rozhraní (senzor mg. pole, akcelerometr, senzor světla, senzor teploty, senzor zvuku a dvě tlačíka a tři výstupy (RGB LED, zvuk, 5x5 LED pole). Vše uložené v přehledném plastovém boxu. Tištěná učebnice s 9 inspirativními úlohami. Součástí dodávky také musí být sw aplikace, jednotná pro práci se s touto sadou a všemi senzory, které jsou předmětem výkazu výměr. SW aplikace obsahuje integrované programovací prostředí umožňující využívat údaje ze senzorů (které jsou předmětem této sady i ostatních sad výkazu výměr) jako vstupní data pro programování chování výstupních prvků. SW aplikace musí mít shodné funkce a rozložení ovládacích prvků pro běžné operačními systémy (Windows, Mac, iOS, Android). Cena včetně dopravy, instalace a zaškolení uživatele, školení viz. technická zpráva.
</t>
  </si>
  <si>
    <t>Mobilní box s 4x VR náhlavními sety</t>
  </si>
  <si>
    <t xml:space="preserve">Mobilní box s min. 4x VR náhlavními sety s rozlišením displeje min. 2500x1400, s min. 12MP přední kamerou s funkcí auto-focus, kapacitou baterie min. 4.000mAh, RAM min. 4GB, min. integrované 64GB uložiště, 802.11 a/b/g/n Dual band 2.4/5Ghz Wi-Fi &amp; Bluetooth 4.2. Obsahuje slot pro  MicroSD, USB-C rozhraní, součásti je ruční ovládací kontrolér. Integrované ovládací prvky pro spouštění, zastavení a zobrazení obsahu. Samotný box umožňuje napájet náhlavní sety, podpora konektivity do software aplikace/cloud prostředí umožňující správu a simultánní ovládání všech náhlavních sad samostatně či současně, umožnuje zasílat data o stavu zařízení, podporuje hromadné příjímání zobrazovaného obsahu z SW aplikace/cloud prostředí. Školení viz technická zpráva. Cena včetně dopravy.
</t>
  </si>
  <si>
    <t>Mobilní box s 8x VR náhlavními sety</t>
  </si>
  <si>
    <t xml:space="preserve">Mobilní box s min. 8x VR náhlavními sety s rozlišením displeje min. 2500x1400, s min. 12MP přední kamerou s funkcí auto-focus, kapacitou baterie min. 4.000mAh, RAM min. 4GB, min. integrované 64GB uložiště, 802.11 a/b/g/n Dual band 2.4/5Ghz Wi-Fi &amp; Bluetooth 4.2. Obsahuje slot pro  MicroSD, USB-C rozhraní, součásti je ruční ovládací kontrolér. Integrované ovládací prvky pro spouštění, zastavení a zobrazení obsahu. Samotný box umožňuje napájet náhlavní sety, podpora konektivity do software aplikace/cloud prostředí umožňující správu a simultánní ovládání všech náhlavních sad samostatně či současně, umožnuje zasílat data o stavu zařízení, podporuje hromadné příjímání zobrazovaného obsahu z SW aplikace/cloud prostředí. Školení viz technická zpráva. Cena včetně dopravy.
</t>
  </si>
  <si>
    <t>Licence ke cloudu</t>
  </si>
  <si>
    <t xml:space="preserve">REKAPITULACE </t>
  </si>
  <si>
    <t>Popis</t>
  </si>
  <si>
    <t>Cena celkem</t>
  </si>
  <si>
    <t>CJ 1</t>
  </si>
  <si>
    <t>CJ 2</t>
  </si>
  <si>
    <t>CHE FYZ</t>
  </si>
  <si>
    <t>Přírodopis</t>
  </si>
  <si>
    <t>Multifunkční</t>
  </si>
  <si>
    <t>Družina</t>
  </si>
  <si>
    <t>DPH</t>
  </si>
  <si>
    <t>Celkem s DPH</t>
  </si>
  <si>
    <t>VR kostka</t>
  </si>
  <si>
    <t xml:space="preserve">Markery pro interakci s 3D objekty zobrazené pomoci VR headsetu, 8ks v balení. Cena včetně dopravy.
</t>
  </si>
  <si>
    <t>Digitální cvičebnice</t>
  </si>
  <si>
    <t xml:space="preserve">Digitální cvičebnice AJ, NJ, ŠpJ pro pracovní místo jazykové laboratoře, mezinárodní standard CEFR pro úrovně min. A1, A2, B1, B2 - v AJ a A1, A2 v NJ a ŠpJ, min. 3000 multimediálních aktivit kombinujících video, audio, obrázky a text, min. 40% cvičení s automatickým vyhodnocením, licence platná min. na 12 měsíců. Cena včetně dopravy.
</t>
  </si>
  <si>
    <t xml:space="preserve">Kabel HDMI, min. 4K*2K @ 60Hz, 3 m. Cena včetně dopravy, instalace.
</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</si>
  <si>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7-portový Hi-speed USB 2.0 Hub, 6x USB portů typu A, 1x USB port typu B. Cena včetně dopravy, instalace. Cena včetně dopravy a instalace.
</t>
  </si>
  <si>
    <t xml:space="preserve">65” IPS panel, rozlišení 3840 x 2160, jas 500cd/m2, provoz 16/7, orientace landscape a portrait, min. 3x HDMI, RS232C, RJ45, USB-C, USB-A, microSD slot, vestavěná WiFi a BT, USB Media Player, HTML prohlížeč, Android OS, rámeček max. T/R/L 13mm - B 17mm, integrované reproduktory 2x 10W, content management software pro jednoduchou správu a distribuci obsahu, podpora barevné kalibrace. Cena včetně dopravy, instalace, nastavení a AV kabeláže.
</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</si>
  <si>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487 studentů. Vč. záruky dostupnosti oprav dodaného software po dobu 5-ti let. Cena včetně dopravy, instalace a zaškolení uživatele, školení viz. technická zpráva.
</t>
  </si>
  <si>
    <t xml:space="preserve">USB nabíjecí stanice pro až 10 bezdrátových senzorů a konektorem. Cena včetně dopravy.
</t>
  </si>
  <si>
    <t xml:space="preserve">Konvertibilní zařízení s dotykovým displejem min. 11,6" z tvrzeného skla např. Corning® Gorilla® Glass 3 a LED podsvícením, rozlišení min. 1366 x 768, čelní kamera s rozlišením min.720p, zadní sekundární 5Mpx kamera, výkon CPU min. 2650 bodu dle nezávislého testu cpubenchmark.net, operační paměť min. 4GB DDR3, pevný SSD s kapacitou min. 128GB, Gbit síťová karta, WiFi ac (2x2) + BT, min. video výstup HDMI, USB-C, USB 3.1, klávesnice odolná vůči polití, povrch odolný vůdčí pádům a nárazům, operační systém s podporu AD (domény), včetně rozšiřující servisní služby na 2 roky - oprava zařízení v servisním středisku s odvozem a vrácením zpět. Cena včetně dopravy, instalace, nastavení.
</t>
  </si>
  <si>
    <t xml:space="preserve">Licence pro školu s neomezeným přístupem pro všechny zaměstnance a žáky školy, s přístupem k aktualizaci po dobu min. 36 měsíců s ohledem na OS, cloud rozhraní umožňující správu, monitoring a simultánní ovládání a mazání obsahu u všech náhlavních VR sad (NSVR) současně, portál pro učitele umožňující zobrazení obsahu z více NSVR současně, umožnuje učiteli vést žáky ke sledování dynamického bodu zájmů výuky, řídit a distribuovat obsah pro žákovské NSVR, vytváření a sdílení vlastních playlistů, celkové cloud uložiště o kapacitě 100GB, aplikaci pro rozšířenou realitou (ARC), aplikace a pracovní listy s rozšířenou realitou. Licence zajistí přístup k více než 750 vzdělávacím zdrojům AR/VR a předem připravených aktivit s 360° obrázky, videí a 3D objekty řazené dle tematických vzdělávacích okruhů a rozčlenění do knihoven umění, biologie, chemie, historie, matematika, fyzika, zeměpis, hudební nauka. Obsah augmentové reality je provázán s aplikaci ARC integrovaná v náhlavních soupravách a umožnuje práci s pracovními listy a současně nad nimi zobrazení 3D objektů. Dále pak licence obsahuje virtuální vzdělávací prostředí/ tematické parky, rozdělené dle okruhů zájmu do virtuálních scén, které mohou studenti při výuce prozkoumávat pomoci kompatibilních náhlavních setů (nejsou součásti licence). VR scény obsahují řadu strukturovaných aktivit a úkolů. Licence také obsahuje 360stupňové obrázky a videa které studentům poskytují "skutečný" pohled na lidi a místa a s možnosti vložení a vytvoření vlastního obsahu (3D videa, 3D fotky, blokové programování pomoci Scratche). Součásti jsou hodnotící kvízy a cvičení, včetně přístupu k virtuálnímu tréninku pro získaní znalostí nabízeného řešení pro VR headsety a obeznámení se s obsahem Školení viz technická zpráva. Cena včetně dopravy a instalace.
</t>
  </si>
  <si>
    <t xml:space="preserve">Nástěnný polohovatelný držák pro uhlopříčky v minimálním rozsahu 55-100". Možná vzdálenost od stěny až 697 mm. Minimální nosnost 35 kg. 2 klouby - Natočení min 120°. Standard VESA s roztečí 600x400 mm. Cena včetně dopravy a instalace.
</t>
  </si>
  <si>
    <t xml:space="preserve">Patch panel, nestíněný panel kategorie 6 osazený 24 porty RJ45, vyvazovací lišta, velikost 1U. Včetně patch kabelů v počtu dle výkresové dokumentace. Cena včetně dopravy a instalace.
</t>
  </si>
  <si>
    <t xml:space="preserve">
stropní bezdrátový přístupový bod (AP), 802.11ax, dvě rádia, 2.4GHz a 5GHz, 4x4 MU-MIMO, PoE, RJ45, management, kompatibilní se stávajícím SDN řešením. Cena včetně dopravy, instalace, nastavení.
</t>
  </si>
  <si>
    <t xml:space="preserve">Datový přepínač s 24 porty 10/100/1000Mbit, s rychlosti přepnutí až 52Gbps, s pasivním chlazením, setem pro instalaci do rack, s napájecím zdrojem, kompatibilní se stávajícím SDN řešením. Cena včetně dopravy a instalace.
</t>
  </si>
  <si>
    <t>Sada experimentů biologie</t>
  </si>
  <si>
    <t xml:space="preserve">Základní sada pro experimenty v Biologii obsahující: plastový kufřík pro bezpečné uložení senzorů (každý senzor má speciálně tvarovanou přihrádku), metodickou příručka učitele, včetně popisu úlohy, seznamu pomůcek a odhadu času potřebného na experiment, USB flash disk s 28 žákovskými úlohami, sadu senzorů - bezdrátový senzor teploty, bezdrátový senzor CO2, bezdrátový senzor počasí s anemometrem a GPS (měří teplotu a tlak vzduchu, rychlost a směr větru, relativní vlhkost, UV index, pozici, rychlost a nadmořskou výšku dle GPS), bezdrátový senzor plynného O2, bezdrátový senzor krevního tlaku, senzor EKG.
Součástí dodávky také musí být sw aplikace, jednotná pro práci se všemi senzory. Cena včetně dopravy, instalace a zaškolení uživatele, školení viz. technická zpráva.
</t>
  </si>
  <si>
    <t xml:space="preserve">Mini desktop s max. 100W zdrojem s účinsoti až 89%, výkon CPU min. 11788 bodu dle nezávislého testu cpubenchmark.net, operační paměť 8GB DDR4 s možnosti rozšíření až na 64GB, SSD disk 256GB, Gbit síťová karta,WiFi6 + BT, min. 2x video výstup HDMI a 1x DisplayPort, USB Type-C s přenosová rychlost signálu 10 Gb/s, USB 3.2 Gen2, USB 3.2 Gen1, podstavec, klávesnici a myš, přítomnost TPM modulu minimálně verze 2, operační systém s podporu AD (domény), servisní služby s odezvou do následujícího pracovního dne od nahlášení servisní události. Cena včetně dopravy, instalace, nastavení.
</t>
  </si>
  <si>
    <t>PC modul</t>
  </si>
  <si>
    <t xml:space="preserve">PC modul pro OPS slot - Procesor - CPU passmark minimálně 9000 bodů, RAM 8GB DDR4, pevný disk 256GB SSD, vestavěná wifi 2,4GHz i 5GHz, standard a/b/g/n/ac, 2x USB 3.0, 2x USB 2.0, 1x USB-C, vstup pro mikrofon, výstup pro sluchátka, výstup HDMI. Cena včetně dopravy a instalace.
</t>
  </si>
  <si>
    <t xml:space="preserve">Set bezdrátové klávesnice a myši, funkční na 2.4GHz pásmu s dosahem až 10 metrů, včetně USB přijímače. Cena včetně dopravy a instalace.
</t>
  </si>
  <si>
    <t xml:space="preserve">Brašna obsahuje dvě rukojeti pro snadné přenášení a praktický ramenní popruh přes tělo, velký úložný prostor zahrnuje dva vnitřní oddíly s polstrováním z pěny o vysoké hustotě, která chrání váš notebook spolu s různým příslušenstvím a dokumenty, vnější kapsa obsahuje držáky na pera, vizitky a mobilní telefon, praktickým otvorem v zadní části lze snadno prostrčit držadlo kufru. Cena včetně dopravy.
</t>
  </si>
  <si>
    <t xml:space="preserve">Optická drátová myš se 3 tlačítky a rolovacím kolečkem, USB, optický snímač s 1000dpi. Cena včetně dopravy a instalace.
</t>
  </si>
  <si>
    <t>IT vybavení</t>
  </si>
  <si>
    <t xml:space="preserve">Patch panel, nestíněný panel kategorie 6 osazený 24 porty RJ45, vyvazovací lišta, velikost 1U. Cena včetně dopravy a instalace.
</t>
  </si>
  <si>
    <t xml:space="preserve">Patch kabel </t>
  </si>
  <si>
    <t xml:space="preserve">Patch kabel délka 0,5 m, typ konektorů RJ45/RJ45. cena včetně dopravy a instalace.
</t>
  </si>
  <si>
    <t xml:space="preserve">19" rozvaděč nástěnný min. 9U / 500x600 mm skleněné dveře. Cena včetně dopravy, instalace.
</t>
  </si>
  <si>
    <t>19" police</t>
  </si>
  <si>
    <t xml:space="preserve">19" ukládací police do rozvaděče, hloubka 350mm. Cena včetně dopravy a instalace.
</t>
  </si>
  <si>
    <t>19" rozvodný panel</t>
  </si>
  <si>
    <t xml:space="preserve">19" rozvodný panel min. 9x zásuvka 230V, délka kabelu min. 3 m. Cena včetně dopravy a instalace.
</t>
  </si>
  <si>
    <t>Montážní sada</t>
  </si>
  <si>
    <t xml:space="preserve">Montážní sada (šroub, plovoucí matka, podložka). Cena včetně dopravy a instalace.
</t>
  </si>
  <si>
    <t>Záslepka 19"</t>
  </si>
  <si>
    <t xml:space="preserve">Záslepka 19" 1U. Cena včetně dopravy a instalace.
</t>
  </si>
  <si>
    <t>Pylonový pojezd bez křídel</t>
  </si>
  <si>
    <t xml:space="preserve">Audio kabel RCA (M/M), min. 5 m. Cena včetně dopravy, instalace.
</t>
  </si>
  <si>
    <t xml:space="preserve">Notebook s FHD IPS matným displejem 15,6" a LED podsvícením, operační paměť min. 32GB , pevný SSD s kapacitou min. 1000GB, WiFi, LAN, Bluetooth, USB-C s podporu DisplayPort a napájení, USB 3.1, HDMI, čtečka SD karet, HD webkamera, čtečka otisků prstů, podsvícená klávesnice odolná proti polití s numerickou část, kovové nebo carbon víko a rám klávesnice, hmotnost max. 1,79kg, operační systém s podporu AD (domény), servisní služba u zákazníka s odezvou do následujícího pracovního dne od nahlášení servisní události. Cena včetně dopravy, instalace.
</t>
  </si>
  <si>
    <t xml:space="preserve">Pylonový pojezd bez křídel. Stabilní konstrukce z hliníkových profilů o výšce min.250cm. Rozsah posunu min. 70 cm. Rozložení hmotnosti sestavy na stěnu a podlahu. Integrovaný úchyt pro držák projektoru. Cena včetně dopravy, instalace.
</t>
  </si>
  <si>
    <t xml:space="preserve">Interaktivní displej s úhlopříčkou min. 65" (165cm) a rozlišením obrazu 4K UHD. Dotyková technologie umožňuje odlišit dotyk prstem (pro ovládání).
Součástí displeje musí být počítačový modul s minimálními parametry 6GB RAM a 32GB, který obsahuje aplikaci pro psaní na bílé ploše a prohlížeč webových stránek.
Pro připojení má displej minimálně konektory HDMI a USB, bezdrátovou konektivitu Wifi (2,4 i 5GHz) a Bluetooth (min. verze 4.2) a slot pro integraci plnohodnotého učitelského PC.
Zařízení musí mít certifikaci ENERGY STAR. Cena včetně systémové AV kabeláže. Cena včetně dopravy, instalace, nastavení.
</t>
  </si>
  <si>
    <t>Vertikální pojezd pro displeje</t>
  </si>
  <si>
    <t xml:space="preserve">Vertikální mechanický pojezdový systém pro tabule nebo displeje o hmotnosti 41-70 kg, kompaktní provedení. 
Zdvih minimálně 400 mm. Cena včetně dopravy a instalace.
</t>
  </si>
  <si>
    <t>PC stanice</t>
  </si>
  <si>
    <t>Koncové prvky, stínicí technika</t>
  </si>
  <si>
    <t xml:space="preserve">Uchazeč:  </t>
  </si>
  <si>
    <t xml:space="preserve">Datum: </t>
  </si>
  <si>
    <t>Výrobní označení nabízeného produktu</t>
  </si>
  <si>
    <t>Výrobní označení nabízeného procesoru</t>
  </si>
</sst>
</file>

<file path=xl/styles.xml><?xml version="1.0" encoding="utf-8"?>
<styleSheet xmlns="http://schemas.openxmlformats.org/spreadsheetml/2006/main">
  <numFmts count="3">
    <numFmt numFmtId="164" formatCode="#,##0.000"/>
    <numFmt numFmtId="165" formatCode="#,##0.00000"/>
    <numFmt numFmtId="166" formatCode="#,##0\_x0000_"/>
  </numFmts>
  <fonts count="27">
    <font>
      <sz val="10"/>
      <name val="Arial"/>
      <family val="2"/>
    </font>
    <font>
      <sz val="11"/>
      <color theme="1"/>
      <name val="Calibri"/>
      <family val="2"/>
      <scheme val="minor"/>
    </font>
    <font>
      <b/>
      <sz val="10"/>
      <name val="Arial"/>
      <family val="2"/>
    </font>
    <font>
      <sz val="10"/>
      <name val="Arial CE"/>
      <family val="2"/>
    </font>
    <font>
      <b/>
      <u val="single"/>
      <sz val="10"/>
      <name val="Arial"/>
      <family val="2"/>
    </font>
    <font>
      <sz val="10"/>
      <color rgb="FFFF0000"/>
      <name val="Arial"/>
      <family val="2"/>
    </font>
    <font>
      <b/>
      <sz val="10"/>
      <color rgb="FF0000FF"/>
      <name val="Arial"/>
      <family val="2"/>
    </font>
    <font>
      <b/>
      <sz val="10"/>
      <color rgb="FF800080"/>
      <name val="Arial"/>
      <family val="2"/>
    </font>
    <font>
      <b/>
      <sz val="10"/>
      <color rgb="FF7030A0"/>
      <name val="Arial"/>
      <family val="2"/>
    </font>
    <font>
      <b/>
      <u val="single"/>
      <sz val="10"/>
      <color rgb="FFFA0000"/>
      <name val="Arial"/>
      <family val="2"/>
    </font>
    <font>
      <sz val="10"/>
      <color rgb="FF000000"/>
      <name val="Arial"/>
      <family val="2"/>
    </font>
    <font>
      <sz val="11"/>
      <name val="Calibri"/>
      <family val="2"/>
      <scheme val="minor"/>
    </font>
    <font>
      <b/>
      <sz val="14"/>
      <name val="Arial CE"/>
      <family val="2"/>
    </font>
    <font>
      <sz val="11"/>
      <name val="Arial"/>
      <family val="2"/>
    </font>
    <font>
      <sz val="11"/>
      <name val="Arial CE"/>
      <family val="2"/>
    </font>
    <font>
      <u val="single"/>
      <sz val="10"/>
      <color theme="10"/>
      <name val="Arial"/>
      <family val="2"/>
    </font>
    <font>
      <sz val="10"/>
      <color rgb="FF0000FF"/>
      <name val="Arial"/>
      <family val="2"/>
    </font>
    <font>
      <sz val="10"/>
      <color rgb="FF232323"/>
      <name val="Arial"/>
      <family val="2"/>
    </font>
    <font>
      <u val="single"/>
      <sz val="10"/>
      <name val="Arial"/>
      <family val="2"/>
    </font>
    <font>
      <b/>
      <sz val="14"/>
      <name val="Arial"/>
      <family val="2"/>
    </font>
    <font>
      <sz val="7"/>
      <name val="Arial"/>
      <family val="2"/>
    </font>
    <font>
      <sz val="8"/>
      <name val="Arial"/>
      <family val="2"/>
    </font>
    <font>
      <b/>
      <sz val="8"/>
      <color indexed="12"/>
      <name val="Arial"/>
      <family val="2"/>
    </font>
    <font>
      <b/>
      <sz val="8"/>
      <color rgb="FF0000FF"/>
      <name val="Arial"/>
      <family val="2"/>
    </font>
    <font>
      <sz val="8"/>
      <color rgb="FF7030A0"/>
      <name val="Arial"/>
      <family val="2"/>
    </font>
    <font>
      <b/>
      <u val="single"/>
      <sz val="8"/>
      <color indexed="10"/>
      <name val="Arial"/>
      <family val="2"/>
    </font>
    <font>
      <sz val="10"/>
      <color theme="1"/>
      <name val="Arial"/>
      <family val="2"/>
    </font>
  </fonts>
  <fills count="6">
    <fill>
      <patternFill/>
    </fill>
    <fill>
      <patternFill patternType="gray125"/>
    </fill>
    <fill>
      <patternFill patternType="solid">
        <fgColor indexed="13"/>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14">
    <border>
      <left/>
      <right/>
      <top/>
      <bottom/>
      <diagonal/>
    </border>
    <border>
      <left style="hair"/>
      <right style="hair"/>
      <top style="thin"/>
      <bottom style="hair"/>
    </border>
    <border>
      <left style="hair"/>
      <right style="hair"/>
      <top style="hair"/>
      <bottom style="thin"/>
    </border>
    <border>
      <left/>
      <right/>
      <top style="thin"/>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style="thin"/>
      <right/>
      <top style="thin"/>
      <bottom style="thin"/>
    </border>
    <border>
      <left style="thin"/>
      <right/>
      <top/>
      <bottom/>
    </border>
    <border>
      <left style="thin"/>
      <right/>
      <top style="thin"/>
      <bottom/>
    </border>
    <border>
      <left style="thin"/>
      <right/>
      <top style="hair"/>
      <bottom style="thin"/>
    </border>
    <border>
      <left style="hair"/>
      <right/>
      <top style="thin"/>
      <bottom style="hair"/>
    </border>
    <border>
      <left style="hair"/>
      <right/>
      <top style="hair"/>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1" fillId="0" borderId="0">
      <alignment/>
      <protection/>
    </xf>
    <xf numFmtId="0" fontId="3" fillId="0" borderId="0">
      <alignment/>
      <protection/>
    </xf>
    <xf numFmtId="0" fontId="3" fillId="0" borderId="0">
      <alignment/>
      <protection/>
    </xf>
    <xf numFmtId="0" fontId="15"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3" fillId="0" borderId="0">
      <alignment/>
      <protection/>
    </xf>
  </cellStyleXfs>
  <cellXfs count="163">
    <xf numFmtId="0" fontId="0" fillId="0" borderId="0" xfId="0"/>
    <xf numFmtId="0" fontId="0" fillId="0" borderId="0" xfId="0" applyFont="1" applyProtection="1">
      <protection locked="0"/>
    </xf>
    <xf numFmtId="0" fontId="0" fillId="0" borderId="0" xfId="0" applyFont="1" applyAlignment="1">
      <alignment vertical="center"/>
    </xf>
    <xf numFmtId="49" fontId="0" fillId="2" borderId="1"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0" fontId="6" fillId="0" borderId="0" xfId="0" applyFont="1" applyAlignment="1">
      <alignment vertical="center"/>
    </xf>
    <xf numFmtId="166" fontId="7" fillId="0" borderId="0" xfId="0" applyNumberFormat="1" applyFont="1" applyAlignment="1">
      <alignment horizontal="center" vertical="center"/>
    </xf>
    <xf numFmtId="4" fontId="7" fillId="0" borderId="0" xfId="0" applyNumberFormat="1" applyFont="1" applyAlignment="1">
      <alignment horizontal="right" vertical="center"/>
    </xf>
    <xf numFmtId="166" fontId="0" fillId="0" borderId="0" xfId="0" applyNumberFormat="1" applyFont="1" applyAlignment="1">
      <alignment horizontal="center" vertical="center"/>
    </xf>
    <xf numFmtId="164" fontId="0" fillId="0" borderId="0" xfId="0" applyNumberFormat="1" applyFont="1" applyAlignment="1">
      <alignment horizontal="right" vertical="center"/>
    </xf>
    <xf numFmtId="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0" fontId="5" fillId="0" borderId="0" xfId="0" applyFont="1" applyAlignment="1">
      <alignment vertical="center"/>
    </xf>
    <xf numFmtId="166" fontId="6" fillId="0" borderId="0" xfId="0" applyNumberFormat="1" applyFont="1" applyAlignment="1">
      <alignment horizontal="center" vertical="center"/>
    </xf>
    <xf numFmtId="4" fontId="6" fillId="0" borderId="0" xfId="0" applyNumberFormat="1" applyFont="1" applyAlignment="1">
      <alignment horizontal="right" vertical="center"/>
    </xf>
    <xf numFmtId="4" fontId="8" fillId="0" borderId="0" xfId="0" applyNumberFormat="1" applyFont="1" applyAlignment="1">
      <alignment horizontal="right" vertical="center"/>
    </xf>
    <xf numFmtId="0" fontId="9" fillId="0" borderId="0" xfId="0" applyFont="1" applyAlignment="1">
      <alignment vertical="center"/>
    </xf>
    <xf numFmtId="4" fontId="9" fillId="0" borderId="0" xfId="0" applyNumberFormat="1" applyFont="1" applyAlignment="1">
      <alignment horizontal="right" vertical="center"/>
    </xf>
    <xf numFmtId="1" fontId="0" fillId="2" borderId="2" xfId="0" applyNumberFormat="1" applyFont="1" applyFill="1" applyBorder="1" applyAlignment="1">
      <alignment horizontal="center" vertical="center"/>
    </xf>
    <xf numFmtId="164" fontId="0" fillId="3" borderId="0" xfId="0" applyNumberFormat="1" applyFont="1" applyFill="1" applyAlignment="1">
      <alignment horizontal="right" vertical="center"/>
    </xf>
    <xf numFmtId="166" fontId="0" fillId="3" borderId="0" xfId="0" applyNumberFormat="1" applyFont="1" applyFill="1" applyAlignment="1">
      <alignment horizontal="center" vertical="center"/>
    </xf>
    <xf numFmtId="166" fontId="0" fillId="0" borderId="0" xfId="0" applyNumberFormat="1" applyFont="1" applyAlignment="1">
      <alignment horizontal="left" vertical="center" wrapText="1"/>
    </xf>
    <xf numFmtId="166" fontId="0" fillId="0" borderId="0" xfId="0" applyNumberFormat="1" applyFont="1" applyAlignment="1">
      <alignment horizontal="left" vertical="top" wrapText="1"/>
    </xf>
    <xf numFmtId="0" fontId="7" fillId="0" borderId="0" xfId="0" applyFont="1" applyAlignment="1">
      <alignment horizontal="left" vertical="top" wrapText="1"/>
    </xf>
    <xf numFmtId="49" fontId="0" fillId="4" borderId="3" xfId="0" applyNumberFormat="1"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left" vertical="top" wrapText="1"/>
    </xf>
    <xf numFmtId="0" fontId="0" fillId="3" borderId="0" xfId="0" applyFont="1" applyFill="1" applyAlignment="1">
      <alignment horizontal="left" vertical="top" wrapText="1"/>
    </xf>
    <xf numFmtId="166" fontId="0" fillId="3" borderId="0" xfId="0" applyNumberFormat="1" applyFont="1" applyFill="1" applyAlignment="1">
      <alignment horizontal="left" vertical="top" wrapText="1"/>
    </xf>
    <xf numFmtId="0" fontId="0" fillId="0" borderId="0" xfId="0" applyFont="1" applyAlignment="1" applyProtection="1">
      <alignment horizontal="left" vertical="top" wrapText="1" shrinkToFit="1"/>
      <protection hidden="1"/>
    </xf>
    <xf numFmtId="0" fontId="9" fillId="0" borderId="0" xfId="0" applyFont="1" applyAlignment="1">
      <alignment horizontal="left" vertical="top" wrapText="1"/>
    </xf>
    <xf numFmtId="0" fontId="0" fillId="0" borderId="0" xfId="0" applyFont="1" applyAlignment="1" applyProtection="1">
      <alignment horizontal="left" vertical="top" wrapText="1"/>
      <protection locked="0"/>
    </xf>
    <xf numFmtId="0" fontId="10" fillId="0" borderId="0" xfId="0" applyFont="1" applyAlignment="1">
      <alignment horizontal="left" vertical="top" wrapText="1"/>
    </xf>
    <xf numFmtId="0" fontId="0" fillId="0" borderId="0" xfId="0" applyFont="1" applyAlignment="1">
      <alignment vertical="top" wrapText="1"/>
    </xf>
    <xf numFmtId="49" fontId="0" fillId="2" borderId="4" xfId="0" applyNumberFormat="1" applyFont="1" applyFill="1" applyBorder="1" applyAlignment="1">
      <alignment horizontal="center" vertical="center" wrapText="1"/>
    </xf>
    <xf numFmtId="1" fontId="0" fillId="2" borderId="5" xfId="0" applyNumberFormat="1" applyFont="1" applyFill="1" applyBorder="1" applyAlignment="1">
      <alignment horizontal="center" vertical="center"/>
    </xf>
    <xf numFmtId="0" fontId="0"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left" vertical="center" wrapText="1"/>
    </xf>
    <xf numFmtId="49" fontId="5" fillId="0" borderId="0" xfId="0" applyNumberFormat="1" applyFont="1" applyAlignment="1">
      <alignment horizontal="left" vertical="center" wrapText="1"/>
    </xf>
    <xf numFmtId="164" fontId="5" fillId="0" borderId="0" xfId="0" applyNumberFormat="1" applyFont="1" applyAlignment="1">
      <alignment horizontal="left" vertical="center" wrapText="1"/>
    </xf>
    <xf numFmtId="0" fontId="0" fillId="0" borderId="0" xfId="0" applyFont="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0" fillId="0" borderId="0" xfId="0" applyAlignment="1">
      <alignment horizontal="left" vertical="center"/>
    </xf>
    <xf numFmtId="0" fontId="0" fillId="3" borderId="0" xfId="0" applyFont="1" applyFill="1" applyAlignment="1">
      <alignment horizontal="left" vertical="center"/>
    </xf>
    <xf numFmtId="0" fontId="0" fillId="0" borderId="0" xfId="0" applyAlignment="1">
      <alignment horizontal="left" vertical="center" wrapText="1"/>
    </xf>
    <xf numFmtId="3" fontId="0" fillId="0" borderId="0" xfId="0" applyNumberFormat="1" applyFont="1" applyAlignment="1">
      <alignment horizontal="left" vertical="center" wrapText="1"/>
    </xf>
    <xf numFmtId="3" fontId="5" fillId="0" borderId="0" xfId="0" applyNumberFormat="1" applyFont="1" applyAlignment="1">
      <alignment horizontal="left" vertical="center" wrapText="1"/>
    </xf>
    <xf numFmtId="0" fontId="0" fillId="3" borderId="0" xfId="0" applyFont="1" applyFill="1" applyAlignment="1">
      <alignment horizontal="left" vertical="center" wrapText="1"/>
    </xf>
    <xf numFmtId="0" fontId="9" fillId="0" borderId="0" xfId="0" applyFont="1" applyAlignment="1">
      <alignment horizontal="left" vertical="center"/>
    </xf>
    <xf numFmtId="166" fontId="5" fillId="0" borderId="0" xfId="0" applyNumberFormat="1" applyFont="1" applyAlignment="1">
      <alignment horizontal="right" vertical="center"/>
    </xf>
    <xf numFmtId="49" fontId="3" fillId="0" borderId="0" xfId="23" applyNumberFormat="1" applyAlignment="1">
      <alignment vertical="top" wrapText="1"/>
      <protection/>
    </xf>
    <xf numFmtId="166" fontId="3" fillId="3" borderId="0" xfId="23" applyNumberFormat="1" applyFill="1" applyAlignment="1">
      <alignment horizontal="center" vertical="center"/>
      <protection/>
    </xf>
    <xf numFmtId="164" fontId="3" fillId="3" borderId="0" xfId="23" applyNumberFormat="1" applyFill="1" applyAlignment="1">
      <alignment horizontal="right" vertical="center"/>
      <protection/>
    </xf>
    <xf numFmtId="0" fontId="3" fillId="0" borderId="0" xfId="23" applyAlignment="1">
      <alignment vertical="center" wrapText="1"/>
      <protection/>
    </xf>
    <xf numFmtId="49" fontId="19" fillId="4" borderId="0" xfId="26" applyNumberFormat="1" applyFont="1" applyFill="1">
      <alignment/>
      <protection/>
    </xf>
    <xf numFmtId="49" fontId="20" fillId="4" borderId="0" xfId="26" applyNumberFormat="1" applyFont="1" applyFill="1">
      <alignment/>
      <protection/>
    </xf>
    <xf numFmtId="2" fontId="0" fillId="0" borderId="0" xfId="26" applyNumberFormat="1" applyProtection="1">
      <alignment/>
      <protection locked="0"/>
    </xf>
    <xf numFmtId="0" fontId="0" fillId="0" borderId="0" xfId="26" applyProtection="1">
      <alignment/>
      <protection locked="0"/>
    </xf>
    <xf numFmtId="49" fontId="21" fillId="2" borderId="4" xfId="26" applyNumberFormat="1" applyFont="1" applyFill="1" applyBorder="1" applyAlignment="1">
      <alignment horizontal="center" vertical="center" wrapText="1"/>
      <protection/>
    </xf>
    <xf numFmtId="49" fontId="21" fillId="2" borderId="1" xfId="26" applyNumberFormat="1" applyFont="1" applyFill="1" applyBorder="1" applyAlignment="1">
      <alignment horizontal="center" vertical="center" wrapText="1"/>
      <protection/>
    </xf>
    <xf numFmtId="49" fontId="21" fillId="2" borderId="6" xfId="26" applyNumberFormat="1" applyFont="1" applyFill="1" applyBorder="1" applyAlignment="1">
      <alignment horizontal="center" vertical="center" wrapText="1"/>
      <protection/>
    </xf>
    <xf numFmtId="1" fontId="21" fillId="2" borderId="5" xfId="26" applyNumberFormat="1" applyFont="1" applyFill="1" applyBorder="1" applyAlignment="1">
      <alignment horizontal="center" vertical="center" wrapText="1"/>
      <protection/>
    </xf>
    <xf numFmtId="1" fontId="21" fillId="2" borderId="2" xfId="26" applyNumberFormat="1" applyFont="1" applyFill="1" applyBorder="1" applyAlignment="1">
      <alignment horizontal="center" vertical="center" wrapText="1"/>
      <protection/>
    </xf>
    <xf numFmtId="1" fontId="21" fillId="2" borderId="7" xfId="26" applyNumberFormat="1" applyFont="1" applyFill="1" applyBorder="1" applyAlignment="1">
      <alignment horizontal="center" vertical="center" wrapText="1"/>
      <protection/>
    </xf>
    <xf numFmtId="0" fontId="0" fillId="4" borderId="8" xfId="26" applyFill="1" applyBorder="1">
      <alignment/>
      <protection/>
    </xf>
    <xf numFmtId="0" fontId="0" fillId="4" borderId="3" xfId="26" applyFill="1" applyBorder="1">
      <alignment/>
      <protection/>
    </xf>
    <xf numFmtId="166" fontId="22" fillId="0" borderId="0" xfId="26" applyNumberFormat="1" applyFont="1" applyAlignment="1">
      <alignment horizontal="center" vertical="center"/>
      <protection/>
    </xf>
    <xf numFmtId="0" fontId="22" fillId="0" borderId="0" xfId="26" applyFont="1" applyAlignment="1">
      <alignment vertical="center"/>
      <protection/>
    </xf>
    <xf numFmtId="4" fontId="22" fillId="0" borderId="0" xfId="26" applyNumberFormat="1" applyFont="1" applyAlignment="1">
      <alignment horizontal="right" vertical="center"/>
      <protection/>
    </xf>
    <xf numFmtId="0" fontId="23" fillId="0" borderId="0" xfId="26" applyFont="1" applyAlignment="1">
      <alignment vertical="center"/>
      <protection/>
    </xf>
    <xf numFmtId="0" fontId="24" fillId="0" borderId="0" xfId="26" applyFont="1" applyProtection="1">
      <alignment/>
      <protection locked="0"/>
    </xf>
    <xf numFmtId="2" fontId="21" fillId="0" borderId="0" xfId="26" applyNumberFormat="1" applyFont="1" applyProtection="1">
      <alignment/>
      <protection locked="0"/>
    </xf>
    <xf numFmtId="0" fontId="21" fillId="0" borderId="0" xfId="26" applyFont="1" applyProtection="1">
      <alignment/>
      <protection locked="0"/>
    </xf>
    <xf numFmtId="0" fontId="21" fillId="0" borderId="0" xfId="26" applyFont="1">
      <alignment/>
      <protection/>
    </xf>
    <xf numFmtId="0" fontId="25" fillId="0" borderId="0" xfId="26" applyFont="1">
      <alignment/>
      <protection/>
    </xf>
    <xf numFmtId="4" fontId="25" fillId="0" borderId="0" xfId="26" applyNumberFormat="1" applyFont="1">
      <alignment/>
      <protection/>
    </xf>
    <xf numFmtId="0" fontId="2" fillId="0" borderId="0" xfId="0" applyFont="1" applyAlignment="1">
      <alignment horizontal="right" vertical="center"/>
    </xf>
    <xf numFmtId="0" fontId="4" fillId="0" borderId="0" xfId="0" applyFont="1" applyAlignment="1">
      <alignment horizontal="right" vertical="center"/>
    </xf>
    <xf numFmtId="49" fontId="3" fillId="4" borderId="3" xfId="0" applyNumberFormat="1" applyFont="1" applyFill="1" applyBorder="1" applyAlignment="1">
      <alignment horizontal="right" vertical="center"/>
    </xf>
    <xf numFmtId="0" fontId="0" fillId="0" borderId="0" xfId="0" applyFont="1" applyAlignment="1" applyProtection="1">
      <alignment horizontal="right" vertical="center"/>
      <protection locked="0"/>
    </xf>
    <xf numFmtId="49" fontId="3" fillId="4" borderId="3" xfId="0"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wrapText="1"/>
    </xf>
    <xf numFmtId="49" fontId="0" fillId="4" borderId="0" xfId="0" applyNumberFormat="1" applyFont="1" applyFill="1" applyAlignment="1">
      <alignment horizontal="left" vertical="center" wrapText="1"/>
    </xf>
    <xf numFmtId="49" fontId="3" fillId="4" borderId="3" xfId="0" applyNumberFormat="1"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49" fontId="0" fillId="0" borderId="0" xfId="0" applyNumberFormat="1" applyFont="1" applyAlignment="1">
      <alignment horizontal="left" vertical="center" wrapText="1"/>
    </xf>
    <xf numFmtId="0" fontId="9" fillId="0" borderId="0" xfId="0" applyFont="1" applyAlignment="1">
      <alignment horizontal="left" vertical="center" wrapText="1"/>
    </xf>
    <xf numFmtId="0" fontId="0" fillId="0" borderId="0" xfId="0" applyFont="1" applyAlignment="1" applyProtection="1">
      <alignment horizontal="left" vertical="center" wrapText="1"/>
      <protection locked="0"/>
    </xf>
    <xf numFmtId="49" fontId="13" fillId="4" borderId="0" xfId="0" applyNumberFormat="1" applyFont="1" applyFill="1" applyAlignment="1">
      <alignment horizontal="left" vertical="center"/>
    </xf>
    <xf numFmtId="0" fontId="7"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Font="1" applyAlignment="1">
      <alignment horizontal="right" vertical="center"/>
    </xf>
    <xf numFmtId="0" fontId="0" fillId="3" borderId="0" xfId="0" applyFont="1" applyFill="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wrapText="1"/>
    </xf>
    <xf numFmtId="49" fontId="3" fillId="4" borderId="0" xfId="0" applyNumberFormat="1" applyFont="1" applyFill="1" applyAlignment="1">
      <alignment horizontal="right" vertical="center"/>
    </xf>
    <xf numFmtId="0" fontId="5" fillId="0" borderId="0" xfId="0" applyFont="1" applyAlignment="1">
      <alignment horizontal="right" vertical="center"/>
    </xf>
    <xf numFmtId="0" fontId="16" fillId="0" borderId="0" xfId="0" applyFont="1" applyAlignment="1">
      <alignment horizontal="right" vertical="center"/>
    </xf>
    <xf numFmtId="0" fontId="5" fillId="0" borderId="0" xfId="0" applyFont="1" applyAlignment="1">
      <alignment horizontal="right" vertical="center" wrapText="1"/>
    </xf>
    <xf numFmtId="0" fontId="5" fillId="3" borderId="0" xfId="0" applyFont="1" applyFill="1" applyAlignment="1">
      <alignment horizontal="right" vertical="center"/>
    </xf>
    <xf numFmtId="0" fontId="0" fillId="0" borderId="9"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49" fontId="12" fillId="4" borderId="0" xfId="0" applyNumberFormat="1" applyFont="1" applyFill="1" applyAlignment="1">
      <alignment horizontal="left" vertical="center"/>
    </xf>
    <xf numFmtId="49" fontId="12" fillId="4" borderId="0" xfId="0" applyNumberFormat="1" applyFont="1" applyFill="1" applyAlignment="1">
      <alignment horizontal="left" vertical="center" wrapText="1"/>
    </xf>
    <xf numFmtId="49" fontId="0" fillId="4" borderId="0" xfId="0" applyNumberFormat="1" applyFont="1" applyFill="1" applyAlignment="1">
      <alignment horizontal="left" vertical="center"/>
    </xf>
    <xf numFmtId="49" fontId="14" fillId="4" borderId="0" xfId="0" applyNumberFormat="1" applyFont="1" applyFill="1" applyAlignment="1">
      <alignment horizontal="left" vertical="center"/>
    </xf>
    <xf numFmtId="49" fontId="14" fillId="4" borderId="0" xfId="0" applyNumberFormat="1" applyFont="1" applyFill="1" applyAlignment="1">
      <alignment horizontal="left" vertical="center" wrapText="1"/>
    </xf>
    <xf numFmtId="49" fontId="3" fillId="4" borderId="3" xfId="0" applyNumberFormat="1" applyFont="1" applyFill="1" applyBorder="1" applyAlignment="1">
      <alignment horizontal="left" vertical="top" wrapText="1"/>
    </xf>
    <xf numFmtId="0" fontId="18" fillId="0" borderId="0" xfId="25" applyFont="1" applyAlignment="1">
      <alignment horizontal="left" vertical="center"/>
    </xf>
    <xf numFmtId="0" fontId="0" fillId="0" borderId="0" xfId="0" applyFont="1" applyAlignment="1" applyProtection="1">
      <alignment horizontal="left" vertical="top"/>
      <protection locked="0"/>
    </xf>
    <xf numFmtId="49" fontId="3" fillId="4" borderId="0" xfId="0" applyNumberFormat="1" applyFont="1" applyFill="1" applyAlignment="1">
      <alignment horizontal="center" vertical="center"/>
    </xf>
    <xf numFmtId="49" fontId="3" fillId="4" borderId="0" xfId="0" applyNumberFormat="1" applyFont="1" applyFill="1" applyAlignment="1">
      <alignment horizontal="left" vertical="center" wrapText="1"/>
    </xf>
    <xf numFmtId="49" fontId="3" fillId="4" borderId="0" xfId="0" applyNumberFormat="1" applyFont="1" applyFill="1" applyAlignment="1">
      <alignment horizontal="left" vertical="top" wrapText="1"/>
    </xf>
    <xf numFmtId="0" fontId="8" fillId="0" borderId="0" xfId="0" applyFont="1" applyAlignment="1">
      <alignment horizontal="left" vertical="top" wrapText="1"/>
    </xf>
    <xf numFmtId="0" fontId="0" fillId="0" borderId="0" xfId="26" applyAlignment="1">
      <alignment horizontal="left" vertical="center" wrapText="1"/>
      <protection/>
    </xf>
    <xf numFmtId="10" fontId="21" fillId="0" borderId="0" xfId="26" applyNumberFormat="1" applyFont="1" applyProtection="1">
      <alignment/>
      <protection locked="0"/>
    </xf>
    <xf numFmtId="4" fontId="21" fillId="0" borderId="0" xfId="26" applyNumberFormat="1" applyFont="1" applyProtection="1">
      <alignment/>
      <protection locked="0"/>
    </xf>
    <xf numFmtId="49" fontId="0" fillId="2" borderId="10" xfId="0" applyNumberFormat="1" applyFont="1" applyFill="1" applyBorder="1" applyAlignment="1">
      <alignment horizontal="center" vertical="center" wrapText="1"/>
    </xf>
    <xf numFmtId="1" fontId="0" fillId="2" borderId="11" xfId="0" applyNumberFormat="1" applyFont="1" applyFill="1" applyBorder="1" applyAlignment="1">
      <alignment horizontal="center" vertical="center"/>
    </xf>
    <xf numFmtId="4" fontId="26" fillId="0" borderId="0" xfId="0" applyNumberFormat="1" applyFont="1" applyAlignment="1">
      <alignment horizontal="right" vertical="center"/>
    </xf>
    <xf numFmtId="49" fontId="0" fillId="0" borderId="0" xfId="0" applyNumberFormat="1" applyFont="1" applyAlignment="1">
      <alignment vertical="top" wrapText="1"/>
    </xf>
    <xf numFmtId="0" fontId="0" fillId="0" borderId="0" xfId="0" applyFont="1" applyAlignment="1">
      <alignment vertical="center" wrapText="1"/>
    </xf>
    <xf numFmtId="49" fontId="0" fillId="0" borderId="0" xfId="0" applyNumberFormat="1" applyFont="1" applyAlignment="1">
      <alignment vertical="center" wrapText="1"/>
    </xf>
    <xf numFmtId="0" fontId="3" fillId="0" borderId="0" xfId="0" applyFont="1" applyAlignment="1">
      <alignment vertical="top" wrapText="1"/>
    </xf>
    <xf numFmtId="0" fontId="0" fillId="0" borderId="0" xfId="23" applyFont="1" applyAlignment="1">
      <alignment vertical="center" wrapText="1"/>
      <protection/>
    </xf>
    <xf numFmtId="49" fontId="0" fillId="0" borderId="0" xfId="0" applyNumberFormat="1" applyFont="1" applyAlignment="1">
      <alignment horizontal="left" vertical="top" wrapText="1"/>
    </xf>
    <xf numFmtId="0" fontId="0" fillId="5" borderId="1"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Fill="1" applyAlignment="1">
      <alignment horizontal="left" vertical="center"/>
    </xf>
    <xf numFmtId="0" fontId="0"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0" applyFont="1" applyFill="1" applyBorder="1" applyAlignment="1">
      <alignment horizontal="left" vertical="center"/>
    </xf>
    <xf numFmtId="0" fontId="0" fillId="5" borderId="0" xfId="0" applyFont="1" applyFill="1" applyAlignment="1">
      <alignment horizontal="left" vertical="center"/>
    </xf>
    <xf numFmtId="0" fontId="0" fillId="5" borderId="0" xfId="0" applyFont="1" applyFill="1" applyAlignment="1">
      <alignment horizontal="right" vertical="center"/>
    </xf>
    <xf numFmtId="0" fontId="0" fillId="5" borderId="0" xfId="0" applyFont="1" applyFill="1" applyBorder="1" applyAlignment="1">
      <alignment horizontal="left" vertical="center"/>
    </xf>
    <xf numFmtId="0" fontId="5" fillId="5" borderId="0" xfId="0" applyFont="1" applyFill="1" applyAlignment="1">
      <alignment horizontal="left" vertical="center"/>
    </xf>
    <xf numFmtId="0" fontId="5" fillId="5" borderId="0" xfId="0" applyFont="1" applyFill="1" applyAlignment="1">
      <alignment horizontal="right" vertical="center"/>
    </xf>
    <xf numFmtId="0" fontId="0" fillId="0" borderId="0" xfId="0" applyFont="1" applyFill="1" applyAlignment="1">
      <alignment horizontal="right" vertical="center"/>
    </xf>
  </cellXfs>
  <cellStyles count="16">
    <cellStyle name="Normal" xfId="0"/>
    <cellStyle name="Percent" xfId="15"/>
    <cellStyle name="Currency" xfId="16"/>
    <cellStyle name="Currency [0]" xfId="17"/>
    <cellStyle name="Comma" xfId="18"/>
    <cellStyle name="Comma [0]" xfId="19"/>
    <cellStyle name="Normální 14" xfId="20"/>
    <cellStyle name="Normální 16" xfId="21"/>
    <cellStyle name="Normální 4" xfId="22"/>
    <cellStyle name="Normální 2 3" xfId="23"/>
    <cellStyle name="normální 15" xfId="24"/>
    <cellStyle name="Hypertextový odkaz" xfId="25"/>
    <cellStyle name="Normální 2" xfId="26"/>
    <cellStyle name="Normální 14 2" xfId="27"/>
    <cellStyle name="Normální 16 2" xfId="28"/>
    <cellStyle name="Normální 3" xfId="2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32</xdr:row>
      <xdr:rowOff>0</xdr:rowOff>
    </xdr:from>
    <xdr:ext cx="304800" cy="1276350"/>
    <xdr:sp macro="" textlink="">
      <xdr:nvSpPr>
        <xdr:cNvPr id="2" name="AutoShape 1" descr="Výsledek obrázku pro kuka ready2educate"/>
        <xdr:cNvSpPr>
          <a:spLocks noChangeAspect="1" noChangeArrowheads="1"/>
        </xdr:cNvSpPr>
      </xdr:nvSpPr>
      <xdr:spPr bwMode="auto">
        <a:xfrm>
          <a:off x="11287125" y="18202275"/>
          <a:ext cx="304800" cy="1276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32</xdr:row>
      <xdr:rowOff>0</xdr:rowOff>
    </xdr:from>
    <xdr:ext cx="304800" cy="1276350"/>
    <xdr:sp macro="" textlink="">
      <xdr:nvSpPr>
        <xdr:cNvPr id="3" name="AutoShape 3" descr="VÃ½sledek obrÃ¡zku pro vex edr booster kit"/>
        <xdr:cNvSpPr>
          <a:spLocks noChangeAspect="1" noChangeArrowheads="1"/>
        </xdr:cNvSpPr>
      </xdr:nvSpPr>
      <xdr:spPr bwMode="auto">
        <a:xfrm>
          <a:off x="11287125" y="18202275"/>
          <a:ext cx="304800" cy="1276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workbookViewId="0" topLeftCell="A1">
      <selection activeCell="B26" sqref="B26"/>
    </sheetView>
  </sheetViews>
  <sheetFormatPr defaultColWidth="9.140625" defaultRowHeight="12.75"/>
  <cols>
    <col min="1" max="1" width="11.7109375" style="80" customWidth="1"/>
    <col min="2" max="2" width="62.8515625" style="80" customWidth="1"/>
    <col min="3" max="3" width="13.57421875" style="80" customWidth="1"/>
    <col min="4" max="4" width="15.7109375" style="79" customWidth="1"/>
    <col min="5" max="16384" width="9.140625" style="80" customWidth="1"/>
  </cols>
  <sheetData>
    <row r="1" spans="1:4" s="65" customFormat="1" ht="18">
      <c r="A1" s="62" t="s">
        <v>174</v>
      </c>
      <c r="B1" s="63"/>
      <c r="C1" s="63"/>
      <c r="D1" s="64"/>
    </row>
    <row r="2" spans="1:9" s="37" customFormat="1" ht="14.25">
      <c r="A2" s="121" t="s">
        <v>140</v>
      </c>
      <c r="B2" s="122"/>
      <c r="C2" s="122"/>
      <c r="D2" s="101"/>
      <c r="E2" s="101"/>
      <c r="F2" s="120"/>
      <c r="G2" s="120"/>
      <c r="H2" s="120"/>
      <c r="I2" s="120"/>
    </row>
    <row r="3" spans="1:9" s="37" customFormat="1" ht="14.25">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4" s="65" customFormat="1" ht="15" customHeight="1">
      <c r="A5" s="63"/>
      <c r="B5" s="63"/>
      <c r="C5" s="63"/>
      <c r="D5" s="64"/>
    </row>
    <row r="6" spans="1:4" s="65" customFormat="1" ht="12.75">
      <c r="A6" s="66" t="s">
        <v>142</v>
      </c>
      <c r="B6" s="67" t="s">
        <v>175</v>
      </c>
      <c r="C6" s="68" t="s">
        <v>176</v>
      </c>
      <c r="D6" s="64"/>
    </row>
    <row r="7" spans="1:4" s="65" customFormat="1" ht="12.75">
      <c r="A7" s="69">
        <v>1</v>
      </c>
      <c r="B7" s="70">
        <v>2</v>
      </c>
      <c r="C7" s="71">
        <v>3</v>
      </c>
      <c r="D7" s="64"/>
    </row>
    <row r="8" spans="1:4" s="65" customFormat="1" ht="4.5" customHeight="1">
      <c r="A8" s="72"/>
      <c r="B8" s="73"/>
      <c r="C8" s="73"/>
      <c r="D8" s="64"/>
    </row>
    <row r="9" spans="1:5" s="77" customFormat="1" ht="12" customHeight="1">
      <c r="A9" s="74" t="s">
        <v>177</v>
      </c>
      <c r="B9" s="75" t="str">
        <f>'OU cizích jazyků 1'!E9</f>
        <v>Koncové prvky, stínicí technika</v>
      </c>
      <c r="C9" s="76">
        <f>'OU cizích jazyků 1'!I9</f>
        <v>0</v>
      </c>
      <c r="D9" s="76"/>
      <c r="E9" s="132"/>
    </row>
    <row r="10" spans="1:5" s="78" customFormat="1" ht="12" customHeight="1">
      <c r="A10" s="74" t="s">
        <v>178</v>
      </c>
      <c r="B10" s="75" t="str">
        <f>'OU cizích jazyků 2'!E8</f>
        <v>Koncové prvky, stínicí technika</v>
      </c>
      <c r="C10" s="76">
        <f>'OU cizích jazyků 2'!I8</f>
        <v>0</v>
      </c>
      <c r="D10" s="76"/>
      <c r="E10" s="132"/>
    </row>
    <row r="11" spans="1:5" s="78" customFormat="1" ht="12" customHeight="1">
      <c r="A11" s="74" t="s">
        <v>179</v>
      </c>
      <c r="B11" s="75" t="str">
        <f>'OU chemie a fyziky'!E8</f>
        <v>Koncové prvky, stínicí technika</v>
      </c>
      <c r="C11" s="76">
        <f>'OU chemie a fyziky'!I8</f>
        <v>0</v>
      </c>
      <c r="D11" s="76"/>
      <c r="E11" s="132"/>
    </row>
    <row r="12" spans="1:5" s="78" customFormat="1" ht="12" customHeight="1">
      <c r="A12" s="74" t="s">
        <v>181</v>
      </c>
      <c r="B12" s="75" t="str">
        <f>'Multifunkční učebna přír.věd'!E8</f>
        <v>Koncové prvky, stínicí technika</v>
      </c>
      <c r="C12" s="76">
        <f>'Multifunkční učebna přír.věd'!I8</f>
        <v>0</v>
      </c>
      <c r="D12" s="76"/>
      <c r="E12" s="132"/>
    </row>
    <row r="13" spans="1:5" s="78" customFormat="1" ht="12" customHeight="1">
      <c r="A13" s="74" t="s">
        <v>180</v>
      </c>
      <c r="B13" s="75" t="str">
        <f>'OU přírodopisu'!E9</f>
        <v>Koncové prvky, stínicí technika</v>
      </c>
      <c r="C13" s="76">
        <f>'OU přírodopisu'!I9</f>
        <v>0</v>
      </c>
      <c r="D13" s="76"/>
      <c r="E13" s="132"/>
    </row>
    <row r="14" spans="1:5" s="78" customFormat="1" ht="12" customHeight="1">
      <c r="A14" s="74" t="s">
        <v>182</v>
      </c>
      <c r="B14" s="75" t="str">
        <f>Družina!E9</f>
        <v>Koncové prvky, stínicí technika</v>
      </c>
      <c r="C14" s="76">
        <f>Družina!I9</f>
        <v>0</v>
      </c>
      <c r="D14" s="76"/>
      <c r="E14" s="132"/>
    </row>
    <row r="15" spans="1:5" s="79" customFormat="1" ht="12.75">
      <c r="A15" s="81"/>
      <c r="B15" s="82" t="s">
        <v>86</v>
      </c>
      <c r="C15" s="83">
        <f>SUM(C9:C14)</f>
        <v>0</v>
      </c>
      <c r="D15" s="83"/>
      <c r="E15" s="132"/>
    </row>
    <row r="16" spans="2:5" ht="12.75">
      <c r="B16" s="80" t="s">
        <v>183</v>
      </c>
      <c r="C16" s="131">
        <v>0.21</v>
      </c>
      <c r="D16" s="131"/>
      <c r="E16" s="132"/>
    </row>
    <row r="17" spans="2:5" ht="12.75">
      <c r="B17" s="82" t="s">
        <v>184</v>
      </c>
      <c r="C17" s="83">
        <f>C15+C15*C16</f>
        <v>0</v>
      </c>
      <c r="D17" s="83"/>
      <c r="E17" s="132"/>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M534"/>
  <sheetViews>
    <sheetView showGridLines="0" zoomScale="85" zoomScaleNormal="85" workbookViewId="0" topLeftCell="A1">
      <selection activeCell="L51" sqref="L51"/>
    </sheetView>
  </sheetViews>
  <sheetFormatPr defaultColWidth="9.140625" defaultRowHeight="12.75"/>
  <cols>
    <col min="1" max="1" width="5.57421875" style="87" customWidth="1"/>
    <col min="2" max="2" width="4.421875" style="90" customWidth="1"/>
    <col min="3" max="3" width="6.00390625" style="90" customWidth="1"/>
    <col min="4" max="4" width="12.7109375" style="100" customWidth="1"/>
    <col min="5" max="5" width="94.28125" style="32" customWidth="1"/>
    <col min="6" max="6" width="7.7109375" style="90" customWidth="1"/>
    <col min="7" max="7" width="9.8515625" style="87" customWidth="1"/>
    <col min="8" max="8" width="13.140625" style="87" customWidth="1"/>
    <col min="9" max="9" width="15.57421875" style="87" customWidth="1"/>
    <col min="10" max="10" width="9.140625" style="87" hidden="1" customWidth="1"/>
    <col min="11" max="11" width="23.00390625" style="37" hidden="1" customWidth="1"/>
    <col min="12" max="12" width="12.140625" style="37" customWidth="1"/>
    <col min="13" max="13" width="11.00390625" style="1" customWidth="1"/>
    <col min="14" max="16384" width="9.140625" style="1" customWidth="1"/>
  </cols>
  <sheetData>
    <row r="1" spans="1:9" s="37" customFormat="1" ht="18">
      <c r="A1" s="118" t="s">
        <v>0</v>
      </c>
      <c r="B1" s="119"/>
      <c r="C1" s="119"/>
      <c r="D1" s="101"/>
      <c r="E1" s="101"/>
      <c r="F1" s="120"/>
      <c r="G1" s="120"/>
      <c r="H1" s="120"/>
      <c r="I1" s="120"/>
    </row>
    <row r="2" spans="1:9" s="37" customFormat="1" ht="14.25">
      <c r="A2" s="121" t="s">
        <v>140</v>
      </c>
      <c r="B2" s="122"/>
      <c r="C2" s="122"/>
      <c r="D2" s="101"/>
      <c r="E2" s="101"/>
      <c r="F2" s="120"/>
      <c r="G2" s="120"/>
      <c r="H2" s="120"/>
      <c r="I2" s="120"/>
    </row>
    <row r="3" spans="1:9" s="37" customFormat="1" ht="22.15" customHeight="1">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9" s="37" customFormat="1" ht="13.5" customHeight="1">
      <c r="A5" s="120"/>
      <c r="B5" s="120"/>
      <c r="C5" s="120"/>
      <c r="D5" s="94"/>
      <c r="E5" s="94"/>
      <c r="F5" s="120"/>
      <c r="G5" s="120"/>
      <c r="H5" s="120"/>
      <c r="I5" s="120"/>
    </row>
    <row r="6" spans="1:13" s="116" customFormat="1" ht="63.75">
      <c r="A6" s="35" t="s">
        <v>1</v>
      </c>
      <c r="B6" s="3" t="s">
        <v>2</v>
      </c>
      <c r="C6" s="3" t="s">
        <v>3</v>
      </c>
      <c r="D6" s="3" t="s">
        <v>4</v>
      </c>
      <c r="E6" s="3" t="s">
        <v>5</v>
      </c>
      <c r="F6" s="3" t="s">
        <v>6</v>
      </c>
      <c r="G6" s="3" t="s">
        <v>7</v>
      </c>
      <c r="H6" s="3" t="s">
        <v>8</v>
      </c>
      <c r="I6" s="3" t="s">
        <v>9</v>
      </c>
      <c r="J6" s="115"/>
      <c r="K6" s="133" t="s">
        <v>141</v>
      </c>
      <c r="L6" s="142" t="s">
        <v>232</v>
      </c>
      <c r="M6" s="147" t="s">
        <v>233</v>
      </c>
    </row>
    <row r="7" spans="1:13" s="90" customFormat="1" ht="12.75">
      <c r="A7" s="36">
        <v>1</v>
      </c>
      <c r="B7" s="19">
        <v>2</v>
      </c>
      <c r="C7" s="19">
        <v>3</v>
      </c>
      <c r="D7" s="4">
        <v>4</v>
      </c>
      <c r="E7" s="4">
        <v>5</v>
      </c>
      <c r="F7" s="19">
        <v>6</v>
      </c>
      <c r="G7" s="19">
        <v>7</v>
      </c>
      <c r="H7" s="19">
        <v>8</v>
      </c>
      <c r="I7" s="19">
        <v>9</v>
      </c>
      <c r="J7" s="117"/>
      <c r="K7" s="134">
        <v>12</v>
      </c>
      <c r="L7" s="144">
        <v>10</v>
      </c>
      <c r="M7" s="148">
        <v>11</v>
      </c>
    </row>
    <row r="8" spans="1:9" ht="12.75">
      <c r="A8" s="86"/>
      <c r="B8" s="88"/>
      <c r="C8" s="88"/>
      <c r="D8" s="95"/>
      <c r="E8" s="25"/>
      <c r="F8" s="88"/>
      <c r="G8" s="86"/>
      <c r="H8" s="86"/>
      <c r="I8" s="86"/>
    </row>
    <row r="9" spans="1:12" s="5" customFormat="1" ht="12.75">
      <c r="A9" s="84"/>
      <c r="B9" s="14"/>
      <c r="C9" s="91"/>
      <c r="D9" s="96" t="s">
        <v>10</v>
      </c>
      <c r="E9" s="26" t="s">
        <v>229</v>
      </c>
      <c r="F9" s="91"/>
      <c r="G9" s="103"/>
      <c r="H9" s="103"/>
      <c r="I9" s="15">
        <f>I10+I19++I42+I52</f>
        <v>0</v>
      </c>
      <c r="J9" s="103"/>
      <c r="K9" s="38"/>
      <c r="L9" s="38"/>
    </row>
    <row r="10" spans="1:12" s="2" customFormat="1" ht="12.75">
      <c r="A10" s="12"/>
      <c r="B10" s="6"/>
      <c r="C10" s="92"/>
      <c r="D10" s="97"/>
      <c r="E10" s="24" t="s">
        <v>11</v>
      </c>
      <c r="F10" s="92"/>
      <c r="G10" s="104"/>
      <c r="H10" s="104"/>
      <c r="I10" s="7">
        <f>SUM(I11:I18)</f>
        <v>0</v>
      </c>
      <c r="J10" s="104"/>
      <c r="K10" s="39"/>
      <c r="L10" s="39"/>
    </row>
    <row r="11" spans="1:12" s="2" customFormat="1" ht="89.25">
      <c r="A11" s="12">
        <v>1</v>
      </c>
      <c r="B11" s="8"/>
      <c r="C11" s="8" t="s">
        <v>12</v>
      </c>
      <c r="D11" s="98" t="s">
        <v>160</v>
      </c>
      <c r="E11" s="28" t="s">
        <v>161</v>
      </c>
      <c r="F11" s="8" t="s">
        <v>13</v>
      </c>
      <c r="G11" s="9">
        <v>1</v>
      </c>
      <c r="H11" s="10"/>
      <c r="I11" s="10">
        <f>ROUND(G11*H11,2)</f>
        <v>0</v>
      </c>
      <c r="J11" s="106"/>
      <c r="K11" s="47"/>
      <c r="L11" s="157"/>
    </row>
    <row r="12" spans="1:13" s="2" customFormat="1" ht="89.25">
      <c r="A12" s="12">
        <v>2</v>
      </c>
      <c r="B12" s="8"/>
      <c r="C12" s="8" t="s">
        <v>12</v>
      </c>
      <c r="D12" s="98" t="s">
        <v>151</v>
      </c>
      <c r="E12" s="27" t="s">
        <v>152</v>
      </c>
      <c r="F12" s="8" t="s">
        <v>13</v>
      </c>
      <c r="G12" s="9">
        <f>G11</f>
        <v>1</v>
      </c>
      <c r="H12" s="10"/>
      <c r="I12" s="10">
        <f aca="true" t="shared" si="0" ref="I12">ROUND(G12*H12,2)</f>
        <v>0</v>
      </c>
      <c r="J12" s="12"/>
      <c r="K12" s="47"/>
      <c r="L12" s="40"/>
      <c r="M12" s="106"/>
    </row>
    <row r="13" spans="1:12" s="2" customFormat="1" ht="51">
      <c r="A13" s="12">
        <v>3</v>
      </c>
      <c r="B13" s="8"/>
      <c r="C13" s="8" t="s">
        <v>12</v>
      </c>
      <c r="D13" s="98" t="s">
        <v>14</v>
      </c>
      <c r="E13" s="27" t="s">
        <v>153</v>
      </c>
      <c r="F13" s="8" t="s">
        <v>13</v>
      </c>
      <c r="G13" s="9">
        <v>1</v>
      </c>
      <c r="H13" s="10"/>
      <c r="I13" s="10">
        <f aca="true" t="shared" si="1" ref="I13:I18">ROUND(G13*H13,2)</f>
        <v>0</v>
      </c>
      <c r="J13" s="106"/>
      <c r="K13" s="47"/>
      <c r="L13" s="157"/>
    </row>
    <row r="14" spans="1:12" s="2" customFormat="1" ht="51">
      <c r="A14" s="12">
        <v>4</v>
      </c>
      <c r="B14" s="8"/>
      <c r="C14" s="8" t="s">
        <v>12</v>
      </c>
      <c r="D14" s="98" t="s">
        <v>15</v>
      </c>
      <c r="E14" s="27" t="s">
        <v>16</v>
      </c>
      <c r="F14" s="8" t="s">
        <v>13</v>
      </c>
      <c r="G14" s="9">
        <v>1</v>
      </c>
      <c r="H14" s="10"/>
      <c r="I14" s="10">
        <f t="shared" si="1"/>
        <v>0</v>
      </c>
      <c r="J14" s="106"/>
      <c r="K14" s="47"/>
      <c r="L14" s="40"/>
    </row>
    <row r="15" spans="1:12" s="2" customFormat="1" ht="51">
      <c r="A15" s="12">
        <v>5</v>
      </c>
      <c r="B15" s="8"/>
      <c r="C15" s="21" t="s">
        <v>12</v>
      </c>
      <c r="D15" s="55" t="s">
        <v>17</v>
      </c>
      <c r="E15" s="27" t="s">
        <v>18</v>
      </c>
      <c r="F15" s="21" t="s">
        <v>13</v>
      </c>
      <c r="G15" s="20">
        <v>1</v>
      </c>
      <c r="H15" s="10"/>
      <c r="I15" s="10">
        <f t="shared" si="1"/>
        <v>0</v>
      </c>
      <c r="J15" s="106"/>
      <c r="K15" s="47"/>
      <c r="L15" s="40"/>
    </row>
    <row r="16" spans="1:13" s="2" customFormat="1" ht="25.5">
      <c r="A16" s="12">
        <v>6</v>
      </c>
      <c r="B16" s="8"/>
      <c r="C16" s="8" t="s">
        <v>12</v>
      </c>
      <c r="D16" s="52" t="s">
        <v>19</v>
      </c>
      <c r="E16" s="27" t="s">
        <v>20</v>
      </c>
      <c r="F16" s="8" t="s">
        <v>13</v>
      </c>
      <c r="G16" s="20">
        <v>1</v>
      </c>
      <c r="H16" s="10"/>
      <c r="I16" s="10">
        <f t="shared" si="1"/>
        <v>0</v>
      </c>
      <c r="J16" s="106"/>
      <c r="K16" s="47"/>
      <c r="L16" s="40"/>
      <c r="M16" s="106"/>
    </row>
    <row r="17" spans="1:13" s="2" customFormat="1" ht="63.75">
      <c r="A17" s="12">
        <v>7</v>
      </c>
      <c r="B17" s="8"/>
      <c r="C17" s="8" t="s">
        <v>12</v>
      </c>
      <c r="D17" s="98" t="s">
        <v>21</v>
      </c>
      <c r="E17" s="28" t="s">
        <v>22</v>
      </c>
      <c r="F17" s="8" t="s">
        <v>13</v>
      </c>
      <c r="G17" s="9">
        <v>1</v>
      </c>
      <c r="H17" s="10"/>
      <c r="I17" s="10">
        <f t="shared" si="1"/>
        <v>0</v>
      </c>
      <c r="J17" s="106"/>
      <c r="K17" s="40"/>
      <c r="L17" s="157"/>
      <c r="M17" s="106"/>
    </row>
    <row r="18" spans="1:13" s="2" customFormat="1" ht="51">
      <c r="A18" s="12">
        <v>8</v>
      </c>
      <c r="B18" s="8"/>
      <c r="C18" s="8" t="s">
        <v>12</v>
      </c>
      <c r="D18" s="98" t="s">
        <v>23</v>
      </c>
      <c r="E18" s="27" t="s">
        <v>143</v>
      </c>
      <c r="F18" s="8" t="s">
        <v>13</v>
      </c>
      <c r="G18" s="9">
        <v>1</v>
      </c>
      <c r="H18" s="10"/>
      <c r="I18" s="10">
        <f t="shared" si="1"/>
        <v>0</v>
      </c>
      <c r="J18" s="106"/>
      <c r="K18" s="40"/>
      <c r="L18" s="157"/>
      <c r="M18" s="106"/>
    </row>
    <row r="19" spans="1:12" s="2" customFormat="1" ht="12.75">
      <c r="A19" s="12"/>
      <c r="B19" s="8"/>
      <c r="C19" s="6"/>
      <c r="D19" s="39"/>
      <c r="E19" s="24" t="s">
        <v>24</v>
      </c>
      <c r="F19" s="102"/>
      <c r="G19" s="104"/>
      <c r="H19" s="104"/>
      <c r="I19" s="7">
        <f>SUM(I20:I41)</f>
        <v>0</v>
      </c>
      <c r="J19" s="106"/>
      <c r="K19" s="40"/>
      <c r="L19" s="40"/>
    </row>
    <row r="20" spans="1:13" s="2" customFormat="1" ht="89.25">
      <c r="A20" s="12">
        <v>9</v>
      </c>
      <c r="B20" s="8"/>
      <c r="C20" s="8" t="s">
        <v>12</v>
      </c>
      <c r="D20" s="98" t="s">
        <v>25</v>
      </c>
      <c r="E20" s="27" t="s">
        <v>144</v>
      </c>
      <c r="F20" s="8" t="s">
        <v>13</v>
      </c>
      <c r="G20" s="9">
        <v>22</v>
      </c>
      <c r="H20" s="10"/>
      <c r="I20" s="135">
        <f aca="true" t="shared" si="2" ref="I20:I35">ROUND(G20*H20,2)</f>
        <v>0</v>
      </c>
      <c r="J20" s="106"/>
      <c r="K20" s="40"/>
      <c r="L20" s="157"/>
      <c r="M20" s="106"/>
    </row>
    <row r="21" spans="1:13" s="2" customFormat="1" ht="114.75">
      <c r="A21" s="12">
        <v>10</v>
      </c>
      <c r="B21" s="8"/>
      <c r="C21" s="8" t="s">
        <v>12</v>
      </c>
      <c r="D21" s="98" t="s">
        <v>26</v>
      </c>
      <c r="E21" s="27" t="s">
        <v>145</v>
      </c>
      <c r="F21" s="8" t="s">
        <v>13</v>
      </c>
      <c r="G21" s="9">
        <f>G20</f>
        <v>22</v>
      </c>
      <c r="H21" s="10"/>
      <c r="I21" s="135">
        <f t="shared" si="2"/>
        <v>0</v>
      </c>
      <c r="J21" s="106"/>
      <c r="K21" s="40"/>
      <c r="L21" s="40"/>
      <c r="M21" s="106"/>
    </row>
    <row r="22" spans="1:12" s="2" customFormat="1" ht="51">
      <c r="A22" s="12">
        <v>11</v>
      </c>
      <c r="B22" s="8"/>
      <c r="C22" s="8" t="s">
        <v>12</v>
      </c>
      <c r="D22" s="136" t="s">
        <v>27</v>
      </c>
      <c r="E22" s="137" t="s">
        <v>28</v>
      </c>
      <c r="F22" s="8" t="s">
        <v>13</v>
      </c>
      <c r="G22" s="9">
        <f>G20</f>
        <v>22</v>
      </c>
      <c r="H22" s="10"/>
      <c r="I22" s="10">
        <f t="shared" si="2"/>
        <v>0</v>
      </c>
      <c r="J22" s="11"/>
      <c r="L22" s="12"/>
    </row>
    <row r="23" spans="1:13" s="2" customFormat="1" ht="38.25">
      <c r="A23" s="12">
        <v>12</v>
      </c>
      <c r="B23" s="8"/>
      <c r="C23" s="8" t="s">
        <v>12</v>
      </c>
      <c r="D23" s="98" t="s">
        <v>29</v>
      </c>
      <c r="E23" s="27" t="s">
        <v>146</v>
      </c>
      <c r="F23" s="8" t="s">
        <v>13</v>
      </c>
      <c r="G23" s="9">
        <v>4</v>
      </c>
      <c r="H23" s="10"/>
      <c r="I23" s="135">
        <f t="shared" si="2"/>
        <v>0</v>
      </c>
      <c r="J23" s="106"/>
      <c r="K23" s="40"/>
      <c r="L23" s="40"/>
      <c r="M23" s="106"/>
    </row>
    <row r="24" spans="1:13" s="2" customFormat="1" ht="76.5">
      <c r="A24" s="12">
        <v>13</v>
      </c>
      <c r="B24" s="8"/>
      <c r="C24" s="8" t="s">
        <v>12</v>
      </c>
      <c r="D24" s="98" t="s">
        <v>30</v>
      </c>
      <c r="E24" s="28" t="s">
        <v>31</v>
      </c>
      <c r="F24" s="8" t="s">
        <v>13</v>
      </c>
      <c r="G24" s="9">
        <f>G20+1</f>
        <v>23</v>
      </c>
      <c r="H24" s="10"/>
      <c r="I24" s="135">
        <f t="shared" si="2"/>
        <v>0</v>
      </c>
      <c r="J24" s="106"/>
      <c r="K24" s="40"/>
      <c r="L24" s="157"/>
      <c r="M24" s="106"/>
    </row>
    <row r="25" spans="1:13" s="2" customFormat="1" ht="63.75">
      <c r="A25" s="12">
        <v>14</v>
      </c>
      <c r="B25" s="8"/>
      <c r="C25" s="8" t="s">
        <v>12</v>
      </c>
      <c r="D25" s="98" t="s">
        <v>187</v>
      </c>
      <c r="E25" s="28" t="s">
        <v>188</v>
      </c>
      <c r="F25" s="8" t="s">
        <v>13</v>
      </c>
      <c r="G25" s="9">
        <f>G20</f>
        <v>22</v>
      </c>
      <c r="H25" s="10"/>
      <c r="I25" s="135">
        <f t="shared" si="2"/>
        <v>0</v>
      </c>
      <c r="J25" s="106"/>
      <c r="K25" s="40"/>
      <c r="L25" s="40"/>
      <c r="M25" s="106"/>
    </row>
    <row r="26" spans="1:13" s="2" customFormat="1" ht="38.25">
      <c r="A26" s="12">
        <v>15</v>
      </c>
      <c r="B26" s="8"/>
      <c r="C26" s="8" t="s">
        <v>12</v>
      </c>
      <c r="D26" s="98" t="s">
        <v>32</v>
      </c>
      <c r="E26" s="28" t="s">
        <v>33</v>
      </c>
      <c r="F26" s="8" t="s">
        <v>13</v>
      </c>
      <c r="G26" s="9">
        <v>1</v>
      </c>
      <c r="H26" s="10"/>
      <c r="I26" s="135">
        <f t="shared" si="2"/>
        <v>0</v>
      </c>
      <c r="J26" s="106"/>
      <c r="K26" s="47"/>
      <c r="L26" s="40"/>
      <c r="M26" s="106"/>
    </row>
    <row r="27" spans="1:13" s="2" customFormat="1" ht="102">
      <c r="A27" s="12">
        <v>16</v>
      </c>
      <c r="B27" s="8"/>
      <c r="C27" s="8" t="s">
        <v>12</v>
      </c>
      <c r="D27" s="98" t="s">
        <v>34</v>
      </c>
      <c r="E27" s="27" t="s">
        <v>147</v>
      </c>
      <c r="F27" s="8" t="s">
        <v>13</v>
      </c>
      <c r="G27" s="9">
        <v>1</v>
      </c>
      <c r="H27" s="10"/>
      <c r="I27" s="135">
        <f t="shared" si="2"/>
        <v>0</v>
      </c>
      <c r="J27" s="108"/>
      <c r="K27" s="47"/>
      <c r="L27" s="157"/>
      <c r="M27" s="158"/>
    </row>
    <row r="28" spans="1:13" s="2" customFormat="1" ht="38.25">
      <c r="A28" s="12">
        <v>17</v>
      </c>
      <c r="B28" s="8"/>
      <c r="C28" s="8" t="s">
        <v>12</v>
      </c>
      <c r="D28" s="47" t="s">
        <v>35</v>
      </c>
      <c r="E28" s="28" t="s">
        <v>36</v>
      </c>
      <c r="F28" s="8" t="s">
        <v>13</v>
      </c>
      <c r="G28" s="9">
        <f>G20+1</f>
        <v>23</v>
      </c>
      <c r="H28" s="10"/>
      <c r="I28" s="135">
        <f t="shared" si="2"/>
        <v>0</v>
      </c>
      <c r="J28" s="106"/>
      <c r="K28" s="47"/>
      <c r="L28" s="51"/>
      <c r="M28" s="106"/>
    </row>
    <row r="29" spans="1:13" s="2" customFormat="1" ht="63.75">
      <c r="A29" s="12">
        <v>18</v>
      </c>
      <c r="B29" s="8"/>
      <c r="C29" s="8" t="s">
        <v>12</v>
      </c>
      <c r="D29" s="98" t="s">
        <v>37</v>
      </c>
      <c r="E29" s="27" t="s">
        <v>148</v>
      </c>
      <c r="F29" s="8" t="s">
        <v>13</v>
      </c>
      <c r="G29" s="9">
        <v>2</v>
      </c>
      <c r="H29" s="10"/>
      <c r="I29" s="135">
        <f t="shared" si="2"/>
        <v>0</v>
      </c>
      <c r="J29" s="106"/>
      <c r="K29" s="47"/>
      <c r="L29" s="157"/>
      <c r="M29" s="106"/>
    </row>
    <row r="30" spans="1:13" s="2" customFormat="1" ht="25.5">
      <c r="A30" s="12">
        <v>19</v>
      </c>
      <c r="B30" s="8"/>
      <c r="C30" s="8" t="s">
        <v>12</v>
      </c>
      <c r="D30" s="52" t="s">
        <v>38</v>
      </c>
      <c r="E30" s="28" t="s">
        <v>39</v>
      </c>
      <c r="F30" s="8" t="s">
        <v>13</v>
      </c>
      <c r="G30" s="9">
        <v>1</v>
      </c>
      <c r="H30" s="10"/>
      <c r="I30" s="135">
        <f t="shared" si="2"/>
        <v>0</v>
      </c>
      <c r="J30" s="107"/>
      <c r="K30" s="47"/>
      <c r="L30" s="51"/>
      <c r="M30" s="106"/>
    </row>
    <row r="31" spans="1:13" s="2" customFormat="1" ht="25.5">
      <c r="A31" s="12">
        <v>20</v>
      </c>
      <c r="B31" s="8"/>
      <c r="C31" s="8" t="s">
        <v>12</v>
      </c>
      <c r="D31" s="52" t="s">
        <v>40</v>
      </c>
      <c r="E31" s="27" t="s">
        <v>41</v>
      </c>
      <c r="F31" s="8" t="s">
        <v>13</v>
      </c>
      <c r="G31" s="9">
        <v>1</v>
      </c>
      <c r="H31" s="10"/>
      <c r="I31" s="135">
        <f t="shared" si="2"/>
        <v>0</v>
      </c>
      <c r="J31" s="107"/>
      <c r="K31" s="47"/>
      <c r="L31" s="51"/>
      <c r="M31" s="106"/>
    </row>
    <row r="32" spans="1:13" s="2" customFormat="1" ht="25.5">
      <c r="A32" s="12">
        <v>21</v>
      </c>
      <c r="B32" s="8"/>
      <c r="C32" s="8" t="s">
        <v>12</v>
      </c>
      <c r="D32" s="52" t="s">
        <v>42</v>
      </c>
      <c r="E32" s="27" t="s">
        <v>189</v>
      </c>
      <c r="F32" s="8" t="s">
        <v>13</v>
      </c>
      <c r="G32" s="9">
        <v>1</v>
      </c>
      <c r="H32" s="10"/>
      <c r="I32" s="135">
        <f t="shared" si="2"/>
        <v>0</v>
      </c>
      <c r="J32" s="107"/>
      <c r="K32" s="47"/>
      <c r="L32" s="51"/>
      <c r="M32" s="106"/>
    </row>
    <row r="33" spans="1:13" s="2" customFormat="1" ht="63.75">
      <c r="A33" s="12">
        <v>22</v>
      </c>
      <c r="B33" s="8"/>
      <c r="C33" s="8" t="s">
        <v>12</v>
      </c>
      <c r="D33" s="98" t="s">
        <v>43</v>
      </c>
      <c r="E33" s="28" t="s">
        <v>44</v>
      </c>
      <c r="F33" s="8" t="s">
        <v>13</v>
      </c>
      <c r="G33" s="9">
        <v>1</v>
      </c>
      <c r="H33" s="10"/>
      <c r="I33" s="135">
        <f t="shared" si="2"/>
        <v>0</v>
      </c>
      <c r="J33" s="107"/>
      <c r="K33" s="50"/>
      <c r="L33" s="51"/>
      <c r="M33" s="106"/>
    </row>
    <row r="34" spans="1:13" s="2" customFormat="1" ht="102">
      <c r="A34" s="12">
        <v>23</v>
      </c>
      <c r="B34" s="8"/>
      <c r="C34" s="8" t="s">
        <v>12</v>
      </c>
      <c r="D34" s="98" t="s">
        <v>124</v>
      </c>
      <c r="E34" s="27" t="s">
        <v>163</v>
      </c>
      <c r="F34" s="8" t="s">
        <v>13</v>
      </c>
      <c r="G34" s="9">
        <f>G20</f>
        <v>22</v>
      </c>
      <c r="H34" s="10"/>
      <c r="I34" s="10">
        <f t="shared" si="2"/>
        <v>0</v>
      </c>
      <c r="J34" s="106"/>
      <c r="K34" s="47"/>
      <c r="L34" s="157"/>
      <c r="M34" s="158"/>
    </row>
    <row r="35" spans="1:13" s="2" customFormat="1" ht="102">
      <c r="A35" s="12">
        <v>24</v>
      </c>
      <c r="B35" s="8"/>
      <c r="C35" s="8" t="s">
        <v>12</v>
      </c>
      <c r="D35" s="98" t="s">
        <v>45</v>
      </c>
      <c r="E35" s="27" t="s">
        <v>164</v>
      </c>
      <c r="F35" s="8" t="s">
        <v>13</v>
      </c>
      <c r="G35" s="9">
        <v>1</v>
      </c>
      <c r="H35" s="10"/>
      <c r="I35" s="10">
        <f t="shared" si="2"/>
        <v>0</v>
      </c>
      <c r="J35" s="106"/>
      <c r="K35" s="40"/>
      <c r="L35" s="40"/>
      <c r="M35" s="106"/>
    </row>
    <row r="36" spans="1:13" s="2" customFormat="1" ht="25.5">
      <c r="A36" s="12">
        <v>25</v>
      </c>
      <c r="B36" s="8"/>
      <c r="C36" s="8" t="s">
        <v>12</v>
      </c>
      <c r="D36" s="98" t="s">
        <v>46</v>
      </c>
      <c r="E36" s="27" t="s">
        <v>47</v>
      </c>
      <c r="F36" s="8" t="s">
        <v>13</v>
      </c>
      <c r="G36" s="9">
        <v>1</v>
      </c>
      <c r="H36" s="10"/>
      <c r="I36" s="135">
        <f aca="true" t="shared" si="3" ref="I36:I41">ROUND(G36*H36,2)</f>
        <v>0</v>
      </c>
      <c r="J36" s="107"/>
      <c r="K36" s="47"/>
      <c r="L36" s="51"/>
      <c r="M36" s="106"/>
    </row>
    <row r="37" spans="1:13" s="2" customFormat="1" ht="63.75">
      <c r="A37" s="12">
        <v>26</v>
      </c>
      <c r="B37" s="8"/>
      <c r="C37" s="8" t="s">
        <v>12</v>
      </c>
      <c r="D37" s="98" t="s">
        <v>48</v>
      </c>
      <c r="E37" s="27" t="s">
        <v>49</v>
      </c>
      <c r="F37" s="8" t="s">
        <v>13</v>
      </c>
      <c r="G37" s="9">
        <v>1</v>
      </c>
      <c r="H37" s="10"/>
      <c r="I37" s="135">
        <f t="shared" si="3"/>
        <v>0</v>
      </c>
      <c r="J37" s="108"/>
      <c r="K37" s="47"/>
      <c r="L37" s="51"/>
      <c r="M37" s="106"/>
    </row>
    <row r="38" spans="1:13" s="2" customFormat="1" ht="39" customHeight="1">
      <c r="A38" s="12">
        <v>27</v>
      </c>
      <c r="B38" s="8"/>
      <c r="C38" s="8" t="s">
        <v>12</v>
      </c>
      <c r="D38" s="98" t="s">
        <v>50</v>
      </c>
      <c r="E38" s="27" t="s">
        <v>51</v>
      </c>
      <c r="F38" s="8" t="s">
        <v>13</v>
      </c>
      <c r="G38" s="9">
        <v>2</v>
      </c>
      <c r="H38" s="10"/>
      <c r="I38" s="135">
        <f t="shared" si="3"/>
        <v>0</v>
      </c>
      <c r="J38" s="107"/>
      <c r="K38" s="47"/>
      <c r="L38" s="51"/>
      <c r="M38" s="106"/>
    </row>
    <row r="39" spans="1:13" s="2" customFormat="1" ht="51">
      <c r="A39" s="12">
        <v>28</v>
      </c>
      <c r="B39" s="8"/>
      <c r="C39" s="8" t="s">
        <v>12</v>
      </c>
      <c r="D39" s="98" t="s">
        <v>52</v>
      </c>
      <c r="E39" s="27" t="s">
        <v>198</v>
      </c>
      <c r="F39" s="8" t="s">
        <v>13</v>
      </c>
      <c r="G39" s="9">
        <v>1</v>
      </c>
      <c r="H39" s="10"/>
      <c r="I39" s="135">
        <f t="shared" si="3"/>
        <v>0</v>
      </c>
      <c r="J39" s="107"/>
      <c r="K39" s="47"/>
      <c r="L39" s="51"/>
      <c r="M39" s="106"/>
    </row>
    <row r="40" spans="1:13" s="2" customFormat="1" ht="25.5">
      <c r="A40" s="12">
        <v>29</v>
      </c>
      <c r="B40" s="8"/>
      <c r="C40" s="8" t="s">
        <v>12</v>
      </c>
      <c r="D40" s="98" t="s">
        <v>53</v>
      </c>
      <c r="E40" s="27" t="s">
        <v>54</v>
      </c>
      <c r="F40" s="8" t="s">
        <v>13</v>
      </c>
      <c r="G40" s="9">
        <v>1</v>
      </c>
      <c r="H40" s="10"/>
      <c r="I40" s="135">
        <f t="shared" si="3"/>
        <v>0</v>
      </c>
      <c r="J40" s="107"/>
      <c r="K40" s="47"/>
      <c r="L40" s="51"/>
      <c r="M40" s="106"/>
    </row>
    <row r="41" spans="1:13" s="2" customFormat="1" ht="51">
      <c r="A41" s="12">
        <v>30</v>
      </c>
      <c r="B41" s="8"/>
      <c r="C41" s="8" t="s">
        <v>12</v>
      </c>
      <c r="D41" s="98" t="s">
        <v>55</v>
      </c>
      <c r="E41" s="27" t="s">
        <v>199</v>
      </c>
      <c r="F41" s="8" t="s">
        <v>13</v>
      </c>
      <c r="G41" s="9">
        <v>1</v>
      </c>
      <c r="H41" s="10"/>
      <c r="I41" s="135">
        <f t="shared" si="3"/>
        <v>0</v>
      </c>
      <c r="J41" s="107"/>
      <c r="K41" s="47"/>
      <c r="L41" s="51"/>
      <c r="M41" s="106"/>
    </row>
    <row r="42" spans="1:12" s="2" customFormat="1" ht="12.75">
      <c r="A42" s="12"/>
      <c r="B42" s="8"/>
      <c r="C42" s="8"/>
      <c r="D42" s="98"/>
      <c r="E42" s="24" t="s">
        <v>57</v>
      </c>
      <c r="F42" s="102"/>
      <c r="G42" s="104"/>
      <c r="H42" s="104"/>
      <c r="I42" s="7">
        <f>SUM(I43:I51)</f>
        <v>0</v>
      </c>
      <c r="J42" s="106"/>
      <c r="K42" s="47"/>
      <c r="L42" s="40"/>
    </row>
    <row r="43" spans="1:13" s="2" customFormat="1" ht="89.25">
      <c r="A43" s="12">
        <v>31</v>
      </c>
      <c r="B43" s="8"/>
      <c r="C43" s="8" t="s">
        <v>12</v>
      </c>
      <c r="D43" s="22" t="s">
        <v>58</v>
      </c>
      <c r="E43" s="29" t="s">
        <v>59</v>
      </c>
      <c r="F43" s="8" t="s">
        <v>13</v>
      </c>
      <c r="G43" s="9">
        <v>1</v>
      </c>
      <c r="H43" s="10"/>
      <c r="I43" s="10">
        <f>ROUND(G43*H43,2)</f>
        <v>0</v>
      </c>
      <c r="J43" s="106"/>
      <c r="K43" s="47"/>
      <c r="L43" s="157"/>
      <c r="M43" s="106"/>
    </row>
    <row r="44" spans="1:13" s="2" customFormat="1" ht="127.5">
      <c r="A44" s="12">
        <v>32</v>
      </c>
      <c r="B44" s="8"/>
      <c r="C44" s="8" t="s">
        <v>12</v>
      </c>
      <c r="D44" s="22" t="s">
        <v>60</v>
      </c>
      <c r="E44" s="29" t="s">
        <v>190</v>
      </c>
      <c r="F44" s="8" t="s">
        <v>13</v>
      </c>
      <c r="G44" s="9">
        <v>1</v>
      </c>
      <c r="H44" s="10"/>
      <c r="I44" s="10">
        <f>ROUND(G44*H44,2)</f>
        <v>0</v>
      </c>
      <c r="J44" s="106"/>
      <c r="K44" s="47"/>
      <c r="L44" s="157"/>
      <c r="M44" s="106"/>
    </row>
    <row r="45" spans="1:13" s="2" customFormat="1" ht="76.5">
      <c r="A45" s="12">
        <v>33</v>
      </c>
      <c r="B45" s="8"/>
      <c r="C45" s="8" t="s">
        <v>12</v>
      </c>
      <c r="D45" s="22" t="s">
        <v>61</v>
      </c>
      <c r="E45" s="23" t="s">
        <v>191</v>
      </c>
      <c r="F45" s="8" t="s">
        <v>13</v>
      </c>
      <c r="G45" s="9">
        <v>1</v>
      </c>
      <c r="H45" s="10"/>
      <c r="I45" s="10">
        <f>ROUND(G45*H45,2)</f>
        <v>0</v>
      </c>
      <c r="J45" s="106"/>
      <c r="K45" s="47"/>
      <c r="L45" s="157"/>
      <c r="M45" s="106"/>
    </row>
    <row r="46" spans="1:13" s="2" customFormat="1" ht="51">
      <c r="A46" s="12">
        <v>34</v>
      </c>
      <c r="B46" s="8"/>
      <c r="C46" s="8" t="s">
        <v>12</v>
      </c>
      <c r="D46" s="22" t="s">
        <v>62</v>
      </c>
      <c r="E46" s="23" t="s">
        <v>196</v>
      </c>
      <c r="F46" s="8" t="s">
        <v>13</v>
      </c>
      <c r="G46" s="9">
        <v>1</v>
      </c>
      <c r="H46" s="10"/>
      <c r="I46" s="10">
        <f aca="true" t="shared" si="4" ref="I46:I51">ROUND(G46*H46,2)</f>
        <v>0</v>
      </c>
      <c r="J46" s="106"/>
      <c r="K46" s="47"/>
      <c r="L46" s="157"/>
      <c r="M46" s="106"/>
    </row>
    <row r="47" spans="1:12" s="2" customFormat="1" ht="25.5">
      <c r="A47" s="12">
        <v>35</v>
      </c>
      <c r="B47" s="8"/>
      <c r="C47" s="8" t="s">
        <v>12</v>
      </c>
      <c r="D47" s="22" t="s">
        <v>106</v>
      </c>
      <c r="E47" s="33" t="s">
        <v>107</v>
      </c>
      <c r="F47" s="8" t="s">
        <v>13</v>
      </c>
      <c r="G47" s="9">
        <v>1</v>
      </c>
      <c r="H47" s="10"/>
      <c r="I47" s="10">
        <f t="shared" si="4"/>
        <v>0</v>
      </c>
      <c r="J47" s="106"/>
      <c r="K47" s="47"/>
      <c r="L47" s="40"/>
    </row>
    <row r="48" spans="1:12" s="2" customFormat="1" ht="51">
      <c r="A48" s="12">
        <v>36</v>
      </c>
      <c r="B48" s="8"/>
      <c r="C48" s="21" t="s">
        <v>12</v>
      </c>
      <c r="D48" s="55" t="s">
        <v>17</v>
      </c>
      <c r="E48" s="27" t="s">
        <v>18</v>
      </c>
      <c r="F48" s="21" t="s">
        <v>13</v>
      </c>
      <c r="G48" s="20">
        <v>1</v>
      </c>
      <c r="H48" s="10"/>
      <c r="I48" s="10">
        <f t="shared" si="4"/>
        <v>0</v>
      </c>
      <c r="J48" s="106"/>
      <c r="K48" s="47"/>
      <c r="L48" s="40"/>
    </row>
    <row r="49" spans="1:12" s="2" customFormat="1" ht="27" customHeight="1">
      <c r="A49" s="12">
        <v>37</v>
      </c>
      <c r="B49" s="8"/>
      <c r="C49" s="21" t="s">
        <v>12</v>
      </c>
      <c r="D49" s="55" t="s">
        <v>63</v>
      </c>
      <c r="E49" s="27" t="s">
        <v>64</v>
      </c>
      <c r="F49" s="21" t="s">
        <v>13</v>
      </c>
      <c r="G49" s="20">
        <v>1</v>
      </c>
      <c r="H49" s="10"/>
      <c r="I49" s="10">
        <f t="shared" si="4"/>
        <v>0</v>
      </c>
      <c r="J49" s="106"/>
      <c r="K49" s="47"/>
      <c r="L49" s="40"/>
    </row>
    <row r="50" spans="1:13" s="2" customFormat="1" ht="89.25">
      <c r="A50" s="12">
        <v>38</v>
      </c>
      <c r="B50" s="8"/>
      <c r="C50" s="8" t="s">
        <v>12</v>
      </c>
      <c r="D50" s="98" t="s">
        <v>151</v>
      </c>
      <c r="E50" s="28" t="s">
        <v>152</v>
      </c>
      <c r="F50" s="8" t="s">
        <v>13</v>
      </c>
      <c r="G50" s="9">
        <f>G49</f>
        <v>1</v>
      </c>
      <c r="H50" s="10"/>
      <c r="I50" s="10">
        <f>ROUND(G50*H50,2)</f>
        <v>0</v>
      </c>
      <c r="J50" s="12"/>
      <c r="K50" s="47"/>
      <c r="L50" s="40"/>
      <c r="M50" s="106"/>
    </row>
    <row r="51" spans="1:12" s="2" customFormat="1" ht="102">
      <c r="A51" s="12">
        <v>39</v>
      </c>
      <c r="B51" s="8"/>
      <c r="C51" s="8" t="s">
        <v>12</v>
      </c>
      <c r="D51" s="22" t="s">
        <v>65</v>
      </c>
      <c r="E51" s="29" t="s">
        <v>66</v>
      </c>
      <c r="F51" s="8" t="s">
        <v>13</v>
      </c>
      <c r="G51" s="9">
        <v>1</v>
      </c>
      <c r="H51" s="10"/>
      <c r="I51" s="10">
        <f t="shared" si="4"/>
        <v>0</v>
      </c>
      <c r="J51" s="106"/>
      <c r="K51" s="47"/>
      <c r="L51" s="157"/>
    </row>
    <row r="52" spans="1:12" s="2" customFormat="1" ht="12.75">
      <c r="A52" s="12"/>
      <c r="B52" s="8"/>
      <c r="C52" s="8"/>
      <c r="D52" s="98"/>
      <c r="E52" s="24" t="s">
        <v>67</v>
      </c>
      <c r="F52" s="102"/>
      <c r="G52" s="104"/>
      <c r="H52" s="104"/>
      <c r="I52" s="7">
        <f>SUM(I53:I59)</f>
        <v>0</v>
      </c>
      <c r="J52" s="106"/>
      <c r="K52" s="40"/>
      <c r="L52" s="40"/>
    </row>
    <row r="53" spans="1:12" s="2" customFormat="1" ht="51">
      <c r="A53" s="12">
        <v>40</v>
      </c>
      <c r="B53" s="8"/>
      <c r="C53" s="8" t="s">
        <v>12</v>
      </c>
      <c r="D53" s="98" t="s">
        <v>68</v>
      </c>
      <c r="E53" s="27" t="s">
        <v>69</v>
      </c>
      <c r="F53" s="8" t="s">
        <v>13</v>
      </c>
      <c r="G53" s="9">
        <v>5</v>
      </c>
      <c r="H53" s="10"/>
      <c r="I53" s="10">
        <f aca="true" t="shared" si="5" ref="I53:I59">ROUND(G53*H53,2)</f>
        <v>0</v>
      </c>
      <c r="J53" s="106"/>
      <c r="K53" s="40"/>
      <c r="L53" s="40"/>
    </row>
    <row r="54" spans="1:12" s="2" customFormat="1" ht="25.5">
      <c r="A54" s="12">
        <v>41</v>
      </c>
      <c r="B54" s="8"/>
      <c r="C54" s="8" t="s">
        <v>12</v>
      </c>
      <c r="D54" s="98" t="s">
        <v>70</v>
      </c>
      <c r="E54" s="27" t="s">
        <v>71</v>
      </c>
      <c r="F54" s="8" t="s">
        <v>13</v>
      </c>
      <c r="G54" s="9">
        <f>G53</f>
        <v>5</v>
      </c>
      <c r="H54" s="10"/>
      <c r="I54" s="10">
        <f t="shared" si="5"/>
        <v>0</v>
      </c>
      <c r="J54" s="106"/>
      <c r="K54" s="40"/>
      <c r="L54" s="40"/>
    </row>
    <row r="55" spans="1:13" s="17" customFormat="1" ht="25.5">
      <c r="A55" s="12">
        <v>42</v>
      </c>
      <c r="B55" s="8" t="s">
        <v>72</v>
      </c>
      <c r="C55" s="8">
        <v>741</v>
      </c>
      <c r="D55" s="98" t="s">
        <v>73</v>
      </c>
      <c r="E55" s="27" t="s">
        <v>74</v>
      </c>
      <c r="F55" s="8" t="s">
        <v>13</v>
      </c>
      <c r="G55" s="9">
        <v>1</v>
      </c>
      <c r="H55" s="10"/>
      <c r="I55" s="10">
        <f t="shared" si="5"/>
        <v>0</v>
      </c>
      <c r="J55" s="106"/>
      <c r="K55" s="40"/>
      <c r="L55" s="56"/>
      <c r="M55" s="105"/>
    </row>
    <row r="56" spans="1:13" ht="38.25">
      <c r="A56" s="12">
        <v>43</v>
      </c>
      <c r="B56" s="8" t="s">
        <v>75</v>
      </c>
      <c r="C56" s="8" t="s">
        <v>76</v>
      </c>
      <c r="D56" s="98" t="s">
        <v>77</v>
      </c>
      <c r="E56" s="27" t="s">
        <v>78</v>
      </c>
      <c r="F56" s="8" t="s">
        <v>13</v>
      </c>
      <c r="G56" s="9">
        <f>G55</f>
        <v>1</v>
      </c>
      <c r="H56" s="10"/>
      <c r="I56" s="10">
        <f t="shared" si="5"/>
        <v>0</v>
      </c>
      <c r="J56" s="106"/>
      <c r="K56" s="40"/>
      <c r="M56" s="87"/>
    </row>
    <row r="57" spans="1:12" s="2" customFormat="1" ht="25.5">
      <c r="A57" s="12">
        <v>44</v>
      </c>
      <c r="B57" s="8" t="s">
        <v>75</v>
      </c>
      <c r="C57" s="8" t="s">
        <v>76</v>
      </c>
      <c r="D57" s="98" t="s">
        <v>79</v>
      </c>
      <c r="E57" s="27" t="s">
        <v>80</v>
      </c>
      <c r="F57" s="8" t="s">
        <v>81</v>
      </c>
      <c r="G57" s="9">
        <v>60</v>
      </c>
      <c r="H57" s="10"/>
      <c r="I57" s="10">
        <f t="shared" si="5"/>
        <v>0</v>
      </c>
      <c r="J57" s="106"/>
      <c r="K57" s="40"/>
      <c r="L57" s="40"/>
    </row>
    <row r="58" spans="1:12" s="2" customFormat="1" ht="38.25">
      <c r="A58" s="12">
        <v>45</v>
      </c>
      <c r="B58" s="8" t="s">
        <v>72</v>
      </c>
      <c r="C58" s="8">
        <v>741</v>
      </c>
      <c r="D58" s="98" t="s">
        <v>82</v>
      </c>
      <c r="E58" s="27" t="s">
        <v>83</v>
      </c>
      <c r="F58" s="8" t="s">
        <v>81</v>
      </c>
      <c r="G58" s="9">
        <f>G57</f>
        <v>60</v>
      </c>
      <c r="H58" s="10"/>
      <c r="I58" s="10">
        <f t="shared" si="5"/>
        <v>0</v>
      </c>
      <c r="J58" s="106"/>
      <c r="K58" s="40"/>
      <c r="L58" s="40"/>
    </row>
    <row r="59" spans="1:12" s="2" customFormat="1" ht="25.5">
      <c r="A59" s="12">
        <v>46</v>
      </c>
      <c r="B59" s="8"/>
      <c r="C59" s="8" t="s">
        <v>12</v>
      </c>
      <c r="D59" s="98" t="s">
        <v>84</v>
      </c>
      <c r="E59" s="30" t="s">
        <v>85</v>
      </c>
      <c r="F59" s="8" t="s">
        <v>13</v>
      </c>
      <c r="G59" s="9">
        <f>G53</f>
        <v>5</v>
      </c>
      <c r="H59" s="10"/>
      <c r="I59" s="10">
        <f t="shared" si="5"/>
        <v>0</v>
      </c>
      <c r="J59" s="106"/>
      <c r="K59" s="40"/>
      <c r="L59" s="40"/>
    </row>
    <row r="60" spans="1:12" s="17" customFormat="1" ht="12.75">
      <c r="A60" s="85"/>
      <c r="B60" s="89"/>
      <c r="C60" s="89"/>
      <c r="D60" s="99"/>
      <c r="E60" s="31" t="s">
        <v>86</v>
      </c>
      <c r="F60" s="89"/>
      <c r="G60" s="105"/>
      <c r="H60" s="105"/>
      <c r="I60" s="18">
        <f>I9</f>
        <v>0</v>
      </c>
      <c r="J60" s="106"/>
      <c r="K60" s="40"/>
      <c r="L60" s="40"/>
    </row>
    <row r="61" spans="10:12" ht="12.75">
      <c r="J61" s="106"/>
      <c r="K61" s="40"/>
      <c r="L61" s="40"/>
    </row>
    <row r="62" spans="10:12" ht="12.75">
      <c r="J62" s="106"/>
      <c r="L62" s="40"/>
    </row>
    <row r="63" spans="10:12" ht="12.75">
      <c r="J63" s="106"/>
      <c r="K63" s="40"/>
      <c r="L63" s="40"/>
    </row>
    <row r="64" spans="10:12" ht="12.75">
      <c r="J64" s="106"/>
      <c r="K64" s="40"/>
      <c r="L64" s="40"/>
    </row>
    <row r="65" spans="10:12" ht="12.75">
      <c r="J65" s="106"/>
      <c r="K65" s="40"/>
      <c r="L65" s="40"/>
    </row>
    <row r="66" spans="10:12" ht="12.75">
      <c r="J66" s="106"/>
      <c r="K66" s="40"/>
      <c r="L66" s="40"/>
    </row>
    <row r="67" spans="10:12" ht="12.75">
      <c r="J67" s="106"/>
      <c r="K67" s="40"/>
      <c r="L67" s="40"/>
    </row>
    <row r="68" spans="10:12" ht="12.75">
      <c r="J68" s="106"/>
      <c r="K68" s="40"/>
      <c r="L68" s="40"/>
    </row>
    <row r="69" spans="10:12" ht="12.75">
      <c r="J69" s="106"/>
      <c r="K69" s="40"/>
      <c r="L69" s="40"/>
    </row>
    <row r="70" spans="10:12" ht="12.75">
      <c r="J70" s="106"/>
      <c r="K70" s="40"/>
      <c r="L70" s="40"/>
    </row>
    <row r="71" spans="10:12" ht="12.75">
      <c r="J71" s="106"/>
      <c r="K71" s="40"/>
      <c r="L71" s="40"/>
    </row>
    <row r="72" spans="10:12" ht="12.75">
      <c r="J72" s="106"/>
      <c r="K72" s="40"/>
      <c r="L72" s="40"/>
    </row>
    <row r="73" spans="10:12" ht="12.75">
      <c r="J73" s="106"/>
      <c r="K73" s="40"/>
      <c r="L73" s="40"/>
    </row>
    <row r="74" spans="10:12" ht="12.75">
      <c r="J74" s="106"/>
      <c r="K74" s="40"/>
      <c r="L74" s="40"/>
    </row>
    <row r="75" spans="10:12" ht="12.75">
      <c r="J75" s="106"/>
      <c r="K75" s="40"/>
      <c r="L75" s="40"/>
    </row>
    <row r="76" spans="10:12" ht="12.75">
      <c r="J76" s="106"/>
      <c r="K76" s="40"/>
      <c r="L76" s="40"/>
    </row>
    <row r="77" spans="10:12" ht="12.75">
      <c r="J77" s="106"/>
      <c r="K77" s="40"/>
      <c r="L77" s="40"/>
    </row>
    <row r="78" spans="10:12" ht="12.75">
      <c r="J78" s="106"/>
      <c r="K78" s="40"/>
      <c r="L78" s="40"/>
    </row>
    <row r="79" spans="10:12" ht="12.75">
      <c r="J79" s="106"/>
      <c r="K79" s="40"/>
      <c r="L79" s="40"/>
    </row>
    <row r="80" spans="10:12" ht="12.75">
      <c r="J80" s="106"/>
      <c r="K80" s="40"/>
      <c r="L80" s="40"/>
    </row>
    <row r="81" spans="10:12" ht="12.75">
      <c r="J81" s="106"/>
      <c r="K81" s="40"/>
      <c r="L81" s="40"/>
    </row>
    <row r="82" spans="10:12" ht="12.75">
      <c r="J82" s="106"/>
      <c r="K82" s="40"/>
      <c r="L82" s="40"/>
    </row>
    <row r="83" spans="10:12" ht="12.75">
      <c r="J83" s="106"/>
      <c r="K83" s="40"/>
      <c r="L83" s="40"/>
    </row>
    <row r="84" spans="10:12" ht="12.75">
      <c r="J84" s="106"/>
      <c r="K84" s="40"/>
      <c r="L84" s="40"/>
    </row>
    <row r="85" spans="10:12" ht="12.75">
      <c r="J85" s="106"/>
      <c r="K85" s="40"/>
      <c r="L85" s="40"/>
    </row>
    <row r="86" spans="10:12" ht="12.75">
      <c r="J86" s="106"/>
      <c r="K86" s="40"/>
      <c r="L86" s="40"/>
    </row>
    <row r="87" spans="10:12" ht="12.75">
      <c r="J87" s="106"/>
      <c r="K87" s="40"/>
      <c r="L87" s="40"/>
    </row>
    <row r="88" spans="10:12" ht="12.75">
      <c r="J88" s="106"/>
      <c r="K88" s="40"/>
      <c r="L88" s="40"/>
    </row>
    <row r="89" spans="10:12" ht="12.75">
      <c r="J89" s="106"/>
      <c r="K89" s="40"/>
      <c r="L89" s="40"/>
    </row>
    <row r="90" spans="10:12" ht="12.75">
      <c r="J90" s="106"/>
      <c r="K90" s="40"/>
      <c r="L90" s="40"/>
    </row>
    <row r="91" spans="10:12" ht="12.75">
      <c r="J91" s="106"/>
      <c r="K91" s="40"/>
      <c r="L91" s="40"/>
    </row>
    <row r="92" spans="10:12" ht="12.75">
      <c r="J92" s="106"/>
      <c r="K92" s="40"/>
      <c r="L92" s="40"/>
    </row>
    <row r="93" spans="10:12" ht="12.75">
      <c r="J93" s="106"/>
      <c r="K93" s="40"/>
      <c r="L93" s="40"/>
    </row>
    <row r="94" spans="10:12" ht="12.75">
      <c r="J94" s="106"/>
      <c r="K94" s="40"/>
      <c r="L94" s="40"/>
    </row>
    <row r="95" spans="10:12" ht="12.75">
      <c r="J95" s="106"/>
      <c r="K95" s="40"/>
      <c r="L95" s="40"/>
    </row>
    <row r="96" spans="10:12" ht="12.75">
      <c r="J96" s="106"/>
      <c r="K96" s="40"/>
      <c r="L96" s="40"/>
    </row>
    <row r="97" spans="10:12" ht="12.75">
      <c r="J97" s="106"/>
      <c r="K97" s="40"/>
      <c r="L97" s="40"/>
    </row>
    <row r="98" spans="10:12" ht="12.75">
      <c r="J98" s="106"/>
      <c r="K98" s="40"/>
      <c r="L98" s="40"/>
    </row>
    <row r="99" spans="10:12" ht="12.75">
      <c r="J99" s="106"/>
      <c r="K99" s="40"/>
      <c r="L99" s="40"/>
    </row>
    <row r="100" spans="10:12" ht="12.75">
      <c r="J100" s="106"/>
      <c r="K100" s="40"/>
      <c r="L100" s="40"/>
    </row>
    <row r="101" spans="10:12" ht="12.75">
      <c r="J101" s="106"/>
      <c r="K101" s="40"/>
      <c r="L101" s="40"/>
    </row>
    <row r="102" spans="10:12" ht="12.75">
      <c r="J102" s="106"/>
      <c r="K102" s="40"/>
      <c r="L102" s="40"/>
    </row>
    <row r="103" spans="10:12" ht="12.75">
      <c r="J103" s="106"/>
      <c r="K103" s="40"/>
      <c r="L103" s="40"/>
    </row>
    <row r="104" spans="10:12" ht="12.75">
      <c r="J104" s="106"/>
      <c r="K104" s="40"/>
      <c r="L104" s="40"/>
    </row>
    <row r="105" spans="10:12" ht="12.75">
      <c r="J105" s="106"/>
      <c r="K105" s="40"/>
      <c r="L105" s="40"/>
    </row>
    <row r="106" spans="10:12" ht="12.75">
      <c r="J106" s="106"/>
      <c r="K106" s="40"/>
      <c r="L106" s="40"/>
    </row>
    <row r="107" spans="10:12" ht="12.75">
      <c r="J107" s="106"/>
      <c r="K107" s="40"/>
      <c r="L107" s="40"/>
    </row>
    <row r="108" spans="10:12" ht="12.75">
      <c r="J108" s="106"/>
      <c r="K108" s="40"/>
      <c r="L108" s="40"/>
    </row>
    <row r="109" spans="10:12" ht="12.75">
      <c r="J109" s="106"/>
      <c r="K109" s="40"/>
      <c r="L109" s="40"/>
    </row>
    <row r="110" spans="10:12" ht="12.75">
      <c r="J110" s="106"/>
      <c r="K110" s="40"/>
      <c r="L110" s="40"/>
    </row>
    <row r="111" spans="10:12" ht="12.75">
      <c r="J111" s="106"/>
      <c r="K111" s="40"/>
      <c r="L111" s="40"/>
    </row>
    <row r="112" spans="10:12" ht="12.75">
      <c r="J112" s="106"/>
      <c r="K112" s="40"/>
      <c r="L112" s="40"/>
    </row>
    <row r="113" spans="10:12" ht="12.75">
      <c r="J113" s="106"/>
      <c r="K113" s="40"/>
      <c r="L113" s="40"/>
    </row>
    <row r="114" spans="10:12" ht="12.75">
      <c r="J114" s="106"/>
      <c r="K114" s="40"/>
      <c r="L114" s="40"/>
    </row>
    <row r="115" spans="10:12" ht="12.75">
      <c r="J115" s="106"/>
      <c r="K115" s="40"/>
      <c r="L115" s="40"/>
    </row>
    <row r="116" spans="10:12" ht="12.75">
      <c r="J116" s="106"/>
      <c r="K116" s="40"/>
      <c r="L116" s="40"/>
    </row>
    <row r="117" spans="10:12" ht="12.75">
      <c r="J117" s="111"/>
      <c r="K117" s="41"/>
      <c r="L117" s="41"/>
    </row>
    <row r="118" spans="10:12" ht="12.75">
      <c r="J118" s="104"/>
      <c r="K118" s="39"/>
      <c r="L118" s="39"/>
    </row>
    <row r="119" spans="10:12" ht="12.75">
      <c r="J119" s="106"/>
      <c r="K119" s="40"/>
      <c r="L119" s="40"/>
    </row>
    <row r="120" spans="10:12" ht="12.75">
      <c r="J120" s="106"/>
      <c r="K120" s="40"/>
      <c r="L120" s="40"/>
    </row>
    <row r="121" spans="10:12" ht="12.75">
      <c r="J121" s="106"/>
      <c r="K121" s="40"/>
      <c r="L121" s="40"/>
    </row>
    <row r="122" spans="10:12" ht="12.75">
      <c r="J122" s="106"/>
      <c r="K122" s="40"/>
      <c r="L122" s="40"/>
    </row>
    <row r="123" spans="10:12" ht="12.75">
      <c r="J123" s="106"/>
      <c r="K123" s="40"/>
      <c r="L123" s="40"/>
    </row>
    <row r="124" spans="10:12" ht="12.75">
      <c r="J124" s="106"/>
      <c r="K124" s="40"/>
      <c r="L124" s="40"/>
    </row>
    <row r="125" spans="10:12" ht="12.75">
      <c r="J125" s="106"/>
      <c r="K125" s="40"/>
      <c r="L125" s="40"/>
    </row>
    <row r="126" spans="10:12" ht="12.75">
      <c r="J126" s="111"/>
      <c r="K126" s="41"/>
      <c r="L126" s="41"/>
    </row>
    <row r="127" spans="10:12" ht="12.75">
      <c r="J127" s="111"/>
      <c r="K127" s="41"/>
      <c r="L127" s="41"/>
    </row>
    <row r="128" spans="10:12" ht="12.75">
      <c r="J128" s="111"/>
      <c r="K128" s="41"/>
      <c r="L128" s="41"/>
    </row>
    <row r="129" spans="10:12" ht="12.75">
      <c r="J129" s="104"/>
      <c r="K129" s="39"/>
      <c r="L129" s="39"/>
    </row>
    <row r="130" spans="10:12" ht="12.75">
      <c r="J130" s="106"/>
      <c r="K130" s="40"/>
      <c r="L130" s="40"/>
    </row>
    <row r="131" spans="10:12" ht="12.75">
      <c r="J131" s="106"/>
      <c r="K131" s="40"/>
      <c r="L131" s="40"/>
    </row>
    <row r="132" spans="10:12" ht="12.75">
      <c r="J132" s="106"/>
      <c r="K132" s="40"/>
      <c r="L132" s="40"/>
    </row>
    <row r="133" spans="10:12" ht="12.75">
      <c r="J133" s="106"/>
      <c r="K133" s="40"/>
      <c r="L133" s="40"/>
    </row>
    <row r="134" spans="10:12" ht="12.75">
      <c r="J134" s="106"/>
      <c r="K134" s="40"/>
      <c r="L134" s="40"/>
    </row>
    <row r="135" spans="10:12" ht="12.75">
      <c r="J135" s="106"/>
      <c r="K135" s="40"/>
      <c r="L135" s="40"/>
    </row>
    <row r="136" spans="10:12" ht="12.75">
      <c r="J136" s="106"/>
      <c r="K136" s="40"/>
      <c r="L136" s="40"/>
    </row>
    <row r="137" spans="10:12" ht="12.75">
      <c r="J137" s="103"/>
      <c r="K137" s="38"/>
      <c r="L137" s="38"/>
    </row>
    <row r="138" spans="10:12" ht="12.75">
      <c r="J138" s="104"/>
      <c r="K138" s="39"/>
      <c r="L138" s="39"/>
    </row>
    <row r="139" spans="10:12" ht="12.75">
      <c r="J139" s="106"/>
      <c r="K139" s="40"/>
      <c r="L139" s="40"/>
    </row>
    <row r="140" spans="10:12" ht="12.75">
      <c r="J140" s="106"/>
      <c r="K140" s="40"/>
      <c r="L140" s="40"/>
    </row>
    <row r="141" spans="10:12" ht="12.75">
      <c r="J141" s="106"/>
      <c r="K141" s="40"/>
      <c r="L141" s="40"/>
    </row>
    <row r="142" spans="10:12" ht="12.75">
      <c r="J142" s="106"/>
      <c r="K142" s="40"/>
      <c r="L142" s="40"/>
    </row>
    <row r="143" spans="10:12" ht="12.75">
      <c r="J143" s="106"/>
      <c r="K143" s="40"/>
      <c r="L143" s="40"/>
    </row>
    <row r="144" spans="10:12" ht="12.75">
      <c r="J144" s="106"/>
      <c r="K144" s="40"/>
      <c r="L144" s="40"/>
    </row>
    <row r="145" spans="10:12" ht="12.75">
      <c r="J145" s="104"/>
      <c r="K145" s="39"/>
      <c r="L145" s="39"/>
    </row>
    <row r="146" spans="10:12" ht="12.75">
      <c r="J146" s="106"/>
      <c r="K146" s="40"/>
      <c r="L146" s="40"/>
    </row>
    <row r="147" spans="10:12" ht="12.75">
      <c r="J147" s="111"/>
      <c r="K147" s="41"/>
      <c r="L147" s="41"/>
    </row>
    <row r="148" spans="10:12" ht="12.75">
      <c r="J148" s="111"/>
      <c r="K148" s="41"/>
      <c r="L148" s="41"/>
    </row>
    <row r="149" spans="10:12" ht="12.75">
      <c r="J149" s="106"/>
      <c r="K149" s="40"/>
      <c r="L149" s="40"/>
    </row>
    <row r="150" spans="10:12" ht="12.75">
      <c r="J150" s="106"/>
      <c r="K150" s="40"/>
      <c r="L150" s="40"/>
    </row>
    <row r="151" spans="10:12" ht="12.75">
      <c r="J151" s="106"/>
      <c r="K151" s="40"/>
      <c r="L151" s="40"/>
    </row>
    <row r="152" spans="10:12" ht="12.75">
      <c r="J152" s="106"/>
      <c r="K152" s="40"/>
      <c r="L152" s="40"/>
    </row>
    <row r="153" spans="10:12" ht="12.75">
      <c r="J153" s="106"/>
      <c r="K153" s="40"/>
      <c r="L153" s="40"/>
    </row>
    <row r="154" spans="10:12" ht="12.75">
      <c r="J154" s="112"/>
      <c r="K154" s="42"/>
      <c r="L154" s="42"/>
    </row>
    <row r="155" spans="10:12" ht="12.75">
      <c r="J155" s="111"/>
      <c r="K155" s="41"/>
      <c r="L155" s="41"/>
    </row>
    <row r="156" spans="10:12" ht="12.75">
      <c r="J156" s="104"/>
      <c r="K156" s="39"/>
      <c r="L156" s="39"/>
    </row>
    <row r="157" spans="10:12" ht="12.75">
      <c r="J157" s="106"/>
      <c r="K157" s="40"/>
      <c r="L157" s="40"/>
    </row>
    <row r="158" spans="10:12" ht="12.75">
      <c r="J158" s="106"/>
      <c r="K158" s="40"/>
      <c r="L158" s="40"/>
    </row>
    <row r="159" spans="10:12" ht="12.75">
      <c r="J159" s="106"/>
      <c r="K159" s="40"/>
      <c r="L159" s="40"/>
    </row>
    <row r="160" spans="10:12" ht="12.75">
      <c r="J160" s="106"/>
      <c r="K160" s="40"/>
      <c r="L160" s="40"/>
    </row>
    <row r="161" spans="10:12" ht="12.75">
      <c r="J161" s="106"/>
      <c r="K161" s="40"/>
      <c r="L161" s="40"/>
    </row>
    <row r="162" spans="10:12" ht="12.75">
      <c r="J162" s="106"/>
      <c r="K162" s="40"/>
      <c r="L162" s="40"/>
    </row>
    <row r="163" spans="10:12" ht="12.75">
      <c r="J163" s="106"/>
      <c r="K163" s="40"/>
      <c r="L163" s="40"/>
    </row>
    <row r="164" spans="10:12" ht="12.75">
      <c r="J164" s="106"/>
      <c r="K164" s="40"/>
      <c r="L164" s="40"/>
    </row>
    <row r="165" spans="10:12" ht="12.75">
      <c r="J165" s="106"/>
      <c r="K165" s="40"/>
      <c r="L165" s="40"/>
    </row>
    <row r="166" spans="10:12" ht="12.75">
      <c r="J166" s="106"/>
      <c r="K166" s="40"/>
      <c r="L166" s="40"/>
    </row>
    <row r="167" spans="10:12" ht="12.75">
      <c r="J167" s="106"/>
      <c r="K167" s="40"/>
      <c r="L167" s="40"/>
    </row>
    <row r="168" spans="10:12" ht="12.75">
      <c r="J168" s="106"/>
      <c r="K168" s="40"/>
      <c r="L168" s="40"/>
    </row>
    <row r="169" spans="10:12" ht="12.75">
      <c r="J169" s="106"/>
      <c r="K169" s="40"/>
      <c r="L169" s="40"/>
    </row>
    <row r="170" spans="10:12" ht="12.75">
      <c r="J170" s="106"/>
      <c r="K170" s="40"/>
      <c r="L170" s="40"/>
    </row>
    <row r="171" spans="10:12" ht="12.75">
      <c r="J171" s="106"/>
      <c r="K171" s="40"/>
      <c r="L171" s="40"/>
    </row>
    <row r="172" spans="10:12" ht="12.75">
      <c r="J172" s="106"/>
      <c r="K172" s="40"/>
      <c r="L172" s="40"/>
    </row>
    <row r="173" spans="10:12" ht="12.75">
      <c r="J173" s="106"/>
      <c r="K173" s="40"/>
      <c r="L173" s="40"/>
    </row>
    <row r="174" spans="10:12" ht="12.75">
      <c r="J174" s="106"/>
      <c r="K174" s="40"/>
      <c r="L174" s="40"/>
    </row>
    <row r="175" spans="10:12" ht="12.75">
      <c r="J175" s="106"/>
      <c r="K175" s="40"/>
      <c r="L175" s="40"/>
    </row>
    <row r="176" spans="10:12" ht="12.75">
      <c r="J176" s="106"/>
      <c r="K176" s="40"/>
      <c r="L176" s="40"/>
    </row>
    <row r="177" spans="10:12" ht="12.75">
      <c r="J177" s="106"/>
      <c r="K177" s="40"/>
      <c r="L177" s="40"/>
    </row>
    <row r="178" spans="10:12" ht="12.75">
      <c r="J178" s="106"/>
      <c r="K178" s="40"/>
      <c r="L178" s="40"/>
    </row>
    <row r="179" spans="10:12" ht="12.75">
      <c r="J179" s="106"/>
      <c r="K179" s="40"/>
      <c r="L179" s="40"/>
    </row>
    <row r="180" spans="10:12" ht="12.75">
      <c r="J180" s="106"/>
      <c r="K180" s="40"/>
      <c r="L180" s="40"/>
    </row>
    <row r="181" spans="10:12" ht="12.75">
      <c r="J181" s="106"/>
      <c r="K181" s="40"/>
      <c r="L181" s="40"/>
    </row>
    <row r="182" spans="10:12" ht="12.75">
      <c r="J182" s="106"/>
      <c r="K182" s="40"/>
      <c r="L182" s="40"/>
    </row>
    <row r="183" spans="10:12" ht="12.75">
      <c r="J183" s="106"/>
      <c r="K183" s="40"/>
      <c r="L183" s="40"/>
    </row>
    <row r="184" spans="10:12" ht="12.75">
      <c r="J184" s="106"/>
      <c r="K184" s="40"/>
      <c r="L184" s="40"/>
    </row>
    <row r="185" spans="10:12" ht="12.75">
      <c r="J185" s="106"/>
      <c r="K185" s="40"/>
      <c r="L185" s="40"/>
    </row>
    <row r="186" spans="10:12" ht="12.75">
      <c r="J186" s="106"/>
      <c r="K186" s="40"/>
      <c r="L186" s="40"/>
    </row>
    <row r="187" spans="10:12" ht="12.75">
      <c r="J187" s="106"/>
      <c r="K187" s="40"/>
      <c r="L187" s="40"/>
    </row>
    <row r="188" spans="10:12" ht="12.75">
      <c r="J188" s="106"/>
      <c r="K188" s="40"/>
      <c r="L188" s="40"/>
    </row>
    <row r="189" spans="10:12" ht="12.75">
      <c r="J189" s="106"/>
      <c r="K189" s="40"/>
      <c r="L189" s="40"/>
    </row>
    <row r="190" spans="10:12" ht="12.75">
      <c r="J190" s="106"/>
      <c r="K190" s="40"/>
      <c r="L190" s="40"/>
    </row>
    <row r="191" spans="10:12" ht="12.75">
      <c r="J191" s="106"/>
      <c r="K191" s="40"/>
      <c r="L191" s="40"/>
    </row>
    <row r="192" spans="10:12" ht="12.75">
      <c r="J192" s="104"/>
      <c r="K192" s="39"/>
      <c r="L192" s="39"/>
    </row>
    <row r="193" spans="10:12" ht="12.75">
      <c r="J193" s="106"/>
      <c r="K193" s="40"/>
      <c r="L193" s="40"/>
    </row>
    <row r="194" spans="10:12" ht="12.75">
      <c r="J194" s="106"/>
      <c r="K194" s="40"/>
      <c r="L194" s="40"/>
    </row>
    <row r="195" spans="10:12" ht="12.75">
      <c r="J195" s="106"/>
      <c r="K195" s="40"/>
      <c r="L195" s="40"/>
    </row>
    <row r="196" spans="10:12" ht="12.75">
      <c r="J196" s="106"/>
      <c r="K196" s="40"/>
      <c r="L196" s="40"/>
    </row>
    <row r="197" spans="10:12" ht="12.75">
      <c r="J197" s="106"/>
      <c r="K197" s="40"/>
      <c r="L197" s="40"/>
    </row>
    <row r="198" spans="10:12" ht="12.75">
      <c r="J198" s="106"/>
      <c r="K198" s="40"/>
      <c r="L198" s="40"/>
    </row>
    <row r="199" spans="10:12" ht="12.75">
      <c r="J199" s="106"/>
      <c r="K199" s="40"/>
      <c r="L199" s="40"/>
    </row>
    <row r="200" spans="10:12" ht="12.75">
      <c r="J200" s="106"/>
      <c r="K200" s="40"/>
      <c r="L200" s="40"/>
    </row>
    <row r="201" spans="10:12" ht="12.75">
      <c r="J201" s="106"/>
      <c r="K201" s="40"/>
      <c r="L201" s="40"/>
    </row>
    <row r="202" spans="10:12" ht="12.75">
      <c r="J202" s="106"/>
      <c r="K202" s="40"/>
      <c r="L202" s="40"/>
    </row>
    <row r="203" spans="10:12" ht="12.75">
      <c r="J203" s="106"/>
      <c r="K203" s="40"/>
      <c r="L203" s="40"/>
    </row>
    <row r="204" spans="10:12" ht="12.75">
      <c r="J204" s="106"/>
      <c r="K204" s="40"/>
      <c r="L204" s="40"/>
    </row>
    <row r="205" spans="10:12" ht="12.75">
      <c r="J205" s="106"/>
      <c r="K205" s="40"/>
      <c r="L205" s="40"/>
    </row>
    <row r="206" spans="10:12" ht="12.75">
      <c r="J206" s="106"/>
      <c r="K206" s="40"/>
      <c r="L206" s="40"/>
    </row>
    <row r="207" spans="10:12" ht="12.75">
      <c r="J207" s="106"/>
      <c r="K207" s="40"/>
      <c r="L207" s="40"/>
    </row>
    <row r="208" spans="10:12" ht="12.75">
      <c r="J208" s="106"/>
      <c r="K208" s="40"/>
      <c r="L208" s="40"/>
    </row>
    <row r="209" spans="10:12" ht="12.75">
      <c r="J209" s="106"/>
      <c r="K209" s="40"/>
      <c r="L209" s="40"/>
    </row>
    <row r="210" spans="10:12" ht="12.75">
      <c r="J210" s="106"/>
      <c r="K210" s="40"/>
      <c r="L210" s="40"/>
    </row>
    <row r="211" spans="10:12" ht="12.75">
      <c r="J211" s="106"/>
      <c r="K211" s="40"/>
      <c r="L211" s="40"/>
    </row>
    <row r="212" spans="10:12" ht="12.75">
      <c r="J212" s="106"/>
      <c r="K212" s="40"/>
      <c r="L212" s="40"/>
    </row>
    <row r="213" spans="10:12" ht="12.75">
      <c r="J213" s="106"/>
      <c r="K213" s="40"/>
      <c r="L213" s="40"/>
    </row>
    <row r="214" spans="10:12" ht="12.75">
      <c r="J214" s="106"/>
      <c r="K214" s="40"/>
      <c r="L214" s="40"/>
    </row>
    <row r="215" spans="10:12" ht="12.75">
      <c r="J215" s="112"/>
      <c r="K215" s="42"/>
      <c r="L215" s="42"/>
    </row>
    <row r="216" spans="10:12" ht="12.75">
      <c r="J216" s="106"/>
      <c r="K216" s="40"/>
      <c r="L216" s="40"/>
    </row>
    <row r="217" spans="10:12" ht="12.75">
      <c r="J217" s="112"/>
      <c r="K217" s="42"/>
      <c r="L217" s="42"/>
    </row>
    <row r="218" spans="10:12" ht="12.75">
      <c r="J218" s="106"/>
      <c r="K218" s="40"/>
      <c r="L218" s="40"/>
    </row>
    <row r="219" spans="10:12" ht="12.75">
      <c r="J219" s="106"/>
      <c r="K219" s="40"/>
      <c r="L219" s="40"/>
    </row>
    <row r="220" spans="10:12" ht="12.75">
      <c r="J220" s="106"/>
      <c r="K220" s="40"/>
      <c r="L220" s="40"/>
    </row>
    <row r="221" spans="10:12" ht="12.75">
      <c r="J221" s="112"/>
      <c r="K221" s="42"/>
      <c r="L221" s="42"/>
    </row>
    <row r="222" spans="10:12" ht="12.75">
      <c r="J222" s="106"/>
      <c r="K222" s="40"/>
      <c r="L222" s="40"/>
    </row>
    <row r="223" spans="10:12" ht="12.75">
      <c r="J223" s="106"/>
      <c r="K223" s="40"/>
      <c r="L223" s="40"/>
    </row>
    <row r="224" spans="10:12" ht="12.75">
      <c r="J224" s="106"/>
      <c r="K224" s="40"/>
      <c r="L224" s="40"/>
    </row>
    <row r="225" spans="10:12" ht="12.75">
      <c r="J225" s="112"/>
      <c r="K225" s="42"/>
      <c r="L225" s="42"/>
    </row>
    <row r="226" spans="10:12" ht="12.75">
      <c r="J226" s="106"/>
      <c r="K226" s="40"/>
      <c r="L226" s="40"/>
    </row>
    <row r="227" spans="10:12" ht="12.75">
      <c r="J227" s="106"/>
      <c r="K227" s="40"/>
      <c r="L227" s="40"/>
    </row>
    <row r="228" spans="10:12" ht="12.75">
      <c r="J228" s="106"/>
      <c r="K228" s="40"/>
      <c r="L228" s="40"/>
    </row>
    <row r="229" spans="10:12" ht="12.75">
      <c r="J229" s="106"/>
      <c r="K229" s="40"/>
      <c r="L229" s="40"/>
    </row>
    <row r="230" spans="10:12" ht="12.75">
      <c r="J230" s="106"/>
      <c r="K230" s="40"/>
      <c r="L230" s="40"/>
    </row>
    <row r="231" spans="10:12" ht="12.75">
      <c r="J231" s="106"/>
      <c r="K231" s="40"/>
      <c r="L231" s="40"/>
    </row>
    <row r="232" spans="10:12" ht="12.75">
      <c r="J232" s="106"/>
      <c r="K232" s="40"/>
      <c r="L232" s="40"/>
    </row>
    <row r="233" spans="10:12" ht="12.75">
      <c r="J233" s="106"/>
      <c r="K233" s="40"/>
      <c r="L233" s="40"/>
    </row>
    <row r="234" spans="10:12" ht="12.75">
      <c r="J234" s="106"/>
      <c r="K234" s="40"/>
      <c r="L234" s="40"/>
    </row>
    <row r="235" spans="10:12" ht="12.75">
      <c r="J235" s="106"/>
      <c r="K235" s="40"/>
      <c r="L235" s="40"/>
    </row>
    <row r="236" spans="10:12" ht="12.75">
      <c r="J236" s="106"/>
      <c r="K236" s="40"/>
      <c r="L236" s="40"/>
    </row>
    <row r="237" spans="10:12" ht="12.75">
      <c r="J237" s="106"/>
      <c r="K237" s="40"/>
      <c r="L237" s="40"/>
    </row>
    <row r="238" spans="10:12" ht="12.75">
      <c r="J238" s="104"/>
      <c r="K238" s="39"/>
      <c r="L238" s="39"/>
    </row>
    <row r="239" spans="10:12" ht="12.75">
      <c r="J239" s="111"/>
      <c r="K239" s="41"/>
      <c r="L239" s="41"/>
    </row>
    <row r="240" spans="10:12" ht="12.75">
      <c r="J240" s="111"/>
      <c r="K240" s="41"/>
      <c r="L240" s="41"/>
    </row>
    <row r="241" spans="10:12" ht="12.75">
      <c r="J241" s="111"/>
      <c r="K241" s="41"/>
      <c r="L241" s="41"/>
    </row>
    <row r="242" spans="10:12" ht="12.75">
      <c r="J242" s="111"/>
      <c r="K242" s="41"/>
      <c r="L242" s="41"/>
    </row>
    <row r="243" spans="10:12" ht="12.75">
      <c r="J243" s="111"/>
      <c r="K243" s="40"/>
      <c r="L243" s="41"/>
    </row>
    <row r="244" spans="10:12" ht="12.75">
      <c r="J244" s="111"/>
      <c r="K244" s="41"/>
      <c r="L244" s="41"/>
    </row>
    <row r="245" spans="10:12" ht="12.75">
      <c r="J245" s="111"/>
      <c r="K245" s="41"/>
      <c r="L245" s="41"/>
    </row>
    <row r="246" spans="10:12" ht="12.75">
      <c r="J246" s="111"/>
      <c r="K246" s="41"/>
      <c r="L246" s="41"/>
    </row>
    <row r="247" spans="10:12" ht="12.75">
      <c r="J247" s="111"/>
      <c r="K247" s="41"/>
      <c r="L247" s="41"/>
    </row>
    <row r="248" spans="10:12" ht="12.75">
      <c r="J248" s="111"/>
      <c r="K248" s="41"/>
      <c r="L248" s="39"/>
    </row>
    <row r="249" spans="10:12" ht="12.75">
      <c r="J249" s="111"/>
      <c r="K249" s="41"/>
      <c r="L249" s="40"/>
    </row>
    <row r="250" spans="10:12" ht="12.75">
      <c r="J250" s="104"/>
      <c r="K250" s="39"/>
      <c r="L250" s="40"/>
    </row>
    <row r="251" spans="10:12" ht="12.75">
      <c r="J251" s="106"/>
      <c r="K251" s="40"/>
      <c r="L251" s="40"/>
    </row>
    <row r="252" spans="10:12" ht="12.75">
      <c r="J252" s="106"/>
      <c r="K252" s="40"/>
      <c r="L252" s="40"/>
    </row>
    <row r="253" spans="10:12" ht="12.75">
      <c r="J253" s="106"/>
      <c r="K253" s="40"/>
      <c r="L253" s="40"/>
    </row>
    <row r="254" spans="10:12" ht="12.75">
      <c r="J254" s="106"/>
      <c r="K254" s="40"/>
      <c r="L254" s="40"/>
    </row>
    <row r="255" spans="10:12" ht="12.75">
      <c r="J255" s="106"/>
      <c r="K255" s="40"/>
      <c r="L255" s="40"/>
    </row>
    <row r="256" spans="10:12" ht="12.75">
      <c r="J256" s="106"/>
      <c r="K256" s="40"/>
      <c r="L256" s="40"/>
    </row>
    <row r="257" spans="10:12" ht="12.75">
      <c r="J257" s="106"/>
      <c r="K257" s="40"/>
      <c r="L257" s="40"/>
    </row>
    <row r="258" spans="10:12" ht="12.75">
      <c r="J258" s="106"/>
      <c r="K258" s="40"/>
      <c r="L258" s="42"/>
    </row>
    <row r="259" spans="10:12" ht="12.75">
      <c r="J259" s="106"/>
      <c r="K259" s="40"/>
      <c r="L259" s="40"/>
    </row>
    <row r="260" spans="10:12" ht="12.75">
      <c r="J260" s="112"/>
      <c r="K260" s="42"/>
      <c r="L260" s="40"/>
    </row>
    <row r="261" spans="10:12" ht="12.75">
      <c r="J261" s="106"/>
      <c r="K261" s="40"/>
      <c r="L261" s="40"/>
    </row>
    <row r="262" spans="10:12" ht="12.75">
      <c r="J262" s="106"/>
      <c r="K262" s="40"/>
      <c r="L262" s="40"/>
    </row>
    <row r="263" spans="10:12" ht="12.75">
      <c r="J263" s="106"/>
      <c r="K263" s="40"/>
      <c r="L263" s="40"/>
    </row>
    <row r="264" spans="10:12" ht="12.75">
      <c r="J264" s="106"/>
      <c r="K264" s="40"/>
      <c r="L264" s="40"/>
    </row>
    <row r="265" spans="10:12" ht="12.75">
      <c r="J265" s="106"/>
      <c r="K265" s="40"/>
      <c r="L265" s="40"/>
    </row>
    <row r="266" spans="10:12" ht="12.75">
      <c r="J266" s="106"/>
      <c r="K266" s="40"/>
      <c r="L266" s="40"/>
    </row>
    <row r="267" spans="10:12" ht="12.75">
      <c r="J267" s="106"/>
      <c r="K267" s="40"/>
      <c r="L267" s="40"/>
    </row>
    <row r="268" spans="10:12" ht="12.75">
      <c r="J268" s="106"/>
      <c r="K268" s="40"/>
      <c r="L268" s="40"/>
    </row>
    <row r="269" spans="10:12" ht="12.75">
      <c r="J269" s="106"/>
      <c r="K269" s="40"/>
      <c r="L269" s="41"/>
    </row>
    <row r="270" spans="10:12" ht="12.75">
      <c r="J270" s="106"/>
      <c r="K270" s="40"/>
      <c r="L270" s="41"/>
    </row>
    <row r="271" spans="10:12" ht="12.75">
      <c r="J271" s="111"/>
      <c r="K271" s="41"/>
      <c r="L271" s="41"/>
    </row>
    <row r="272" spans="10:12" ht="12.75">
      <c r="J272" s="111"/>
      <c r="K272" s="41"/>
      <c r="L272" s="50"/>
    </row>
    <row r="273" spans="10:12" ht="12.75">
      <c r="J273" s="111"/>
      <c r="K273" s="41"/>
      <c r="L273" s="41"/>
    </row>
    <row r="274" spans="10:12" ht="12.75">
      <c r="J274" s="111"/>
      <c r="K274" s="41"/>
      <c r="L274" s="41"/>
    </row>
    <row r="275" spans="10:12" ht="12.75">
      <c r="J275" s="111"/>
      <c r="K275" s="41"/>
      <c r="L275" s="39"/>
    </row>
    <row r="276" spans="10:12" ht="12.75">
      <c r="J276" s="111"/>
      <c r="K276" s="41"/>
      <c r="L276" s="40"/>
    </row>
    <row r="277" spans="10:12" ht="12.75">
      <c r="J277" s="104"/>
      <c r="K277" s="39"/>
      <c r="L277" s="40"/>
    </row>
    <row r="278" spans="10:12" ht="12.75">
      <c r="J278" s="106"/>
      <c r="K278" s="40"/>
      <c r="L278" s="40"/>
    </row>
    <row r="279" spans="10:12" ht="12.75">
      <c r="J279" s="106"/>
      <c r="K279" s="40"/>
      <c r="L279" s="40"/>
    </row>
    <row r="280" spans="10:12" ht="12.75">
      <c r="J280" s="106"/>
      <c r="K280" s="40"/>
      <c r="L280" s="40"/>
    </row>
    <row r="281" spans="10:12" ht="12.75">
      <c r="J281" s="106"/>
      <c r="K281" s="40"/>
      <c r="L281" s="40"/>
    </row>
    <row r="282" spans="10:12" ht="12.75">
      <c r="J282" s="106"/>
      <c r="K282" s="40"/>
      <c r="L282" s="40"/>
    </row>
    <row r="283" spans="10:12" ht="12.75">
      <c r="J283" s="106"/>
      <c r="K283" s="40"/>
      <c r="L283" s="40"/>
    </row>
    <row r="284" spans="10:12" ht="12.75">
      <c r="J284" s="106"/>
      <c r="K284" s="40"/>
      <c r="L284" s="40"/>
    </row>
    <row r="285" spans="10:12" ht="12.75">
      <c r="J285" s="106"/>
      <c r="K285" s="40"/>
      <c r="L285" s="40"/>
    </row>
    <row r="286" spans="10:12" ht="12.75">
      <c r="J286" s="106"/>
      <c r="K286" s="40"/>
      <c r="L286" s="40"/>
    </row>
    <row r="287" spans="10:12" ht="12.75">
      <c r="J287" s="106"/>
      <c r="K287" s="40"/>
      <c r="L287" s="40"/>
    </row>
    <row r="288" spans="10:12" ht="12.75">
      <c r="J288" s="106"/>
      <c r="K288" s="40"/>
      <c r="L288" s="40"/>
    </row>
    <row r="289" spans="10:12" ht="12.75">
      <c r="J289" s="106"/>
      <c r="K289" s="40"/>
      <c r="L289" s="40"/>
    </row>
    <row r="290" spans="10:12" ht="12.75">
      <c r="J290" s="106"/>
      <c r="K290" s="40"/>
      <c r="L290" s="40"/>
    </row>
    <row r="291" spans="10:12" ht="12.75">
      <c r="J291" s="106"/>
      <c r="K291" s="40"/>
      <c r="L291" s="40"/>
    </row>
    <row r="292" spans="10:12" ht="12.75">
      <c r="J292" s="106"/>
      <c r="K292" s="40"/>
      <c r="L292" s="40"/>
    </row>
    <row r="293" spans="10:12" ht="12.75">
      <c r="J293" s="106"/>
      <c r="K293" s="40"/>
      <c r="L293" s="40"/>
    </row>
    <row r="294" spans="10:12" ht="12.75">
      <c r="J294" s="106"/>
      <c r="K294" s="40"/>
      <c r="L294" s="40"/>
    </row>
    <row r="295" spans="10:12" ht="12.75">
      <c r="J295" s="106"/>
      <c r="K295" s="40"/>
      <c r="L295" s="40"/>
    </row>
    <row r="296" spans="10:12" ht="12.75">
      <c r="J296" s="106"/>
      <c r="K296" s="40"/>
      <c r="L296" s="40"/>
    </row>
    <row r="297" spans="10:12" ht="12.75">
      <c r="J297" s="106"/>
      <c r="K297" s="40"/>
      <c r="L297" s="40"/>
    </row>
    <row r="298" spans="10:12" ht="12.75">
      <c r="J298" s="106"/>
      <c r="K298" s="40"/>
      <c r="L298" s="40"/>
    </row>
    <row r="299" spans="10:12" ht="12.75">
      <c r="J299" s="106"/>
      <c r="K299" s="40"/>
      <c r="L299" s="40"/>
    </row>
    <row r="300" spans="10:12" ht="12.75">
      <c r="J300" s="106"/>
      <c r="K300" s="40"/>
      <c r="L300" s="40"/>
    </row>
    <row r="301" spans="10:12" ht="12.75">
      <c r="J301" s="106"/>
      <c r="K301" s="40"/>
      <c r="L301" s="40"/>
    </row>
    <row r="302" spans="10:12" ht="12.75">
      <c r="J302" s="106"/>
      <c r="K302" s="40"/>
      <c r="L302" s="40"/>
    </row>
    <row r="303" spans="10:12" ht="12.75">
      <c r="J303" s="106"/>
      <c r="K303" s="40"/>
      <c r="L303" s="40"/>
    </row>
    <row r="304" spans="10:12" ht="12.75">
      <c r="J304" s="106"/>
      <c r="K304" s="40"/>
      <c r="L304" s="40"/>
    </row>
    <row r="305" spans="10:12" ht="12.75">
      <c r="J305" s="106"/>
      <c r="K305" s="40"/>
      <c r="L305" s="40"/>
    </row>
    <row r="306" spans="10:12" ht="12.75">
      <c r="J306" s="106"/>
      <c r="K306" s="40"/>
      <c r="L306" s="40"/>
    </row>
    <row r="307" spans="10:12" ht="12.75">
      <c r="J307" s="106"/>
      <c r="K307" s="40"/>
      <c r="L307" s="40"/>
    </row>
    <row r="308" spans="10:12" ht="12.75">
      <c r="J308" s="106"/>
      <c r="K308" s="40"/>
      <c r="L308" s="40"/>
    </row>
    <row r="309" spans="10:12" ht="12.75">
      <c r="J309" s="106"/>
      <c r="K309" s="40"/>
      <c r="L309" s="40"/>
    </row>
    <row r="310" spans="10:12" ht="12.75">
      <c r="J310" s="106"/>
      <c r="K310" s="40"/>
      <c r="L310" s="40"/>
    </row>
    <row r="311" spans="10:12" ht="12.75">
      <c r="J311" s="106"/>
      <c r="K311" s="40"/>
      <c r="L311" s="40"/>
    </row>
    <row r="312" spans="10:12" ht="12.75">
      <c r="J312" s="106"/>
      <c r="K312" s="40"/>
      <c r="L312" s="40"/>
    </row>
    <row r="313" spans="10:12" ht="12.75">
      <c r="J313" s="106"/>
      <c r="K313" s="40"/>
      <c r="L313" s="40"/>
    </row>
    <row r="314" spans="10:12" ht="12.75">
      <c r="J314" s="106"/>
      <c r="K314" s="40"/>
      <c r="L314" s="40"/>
    </row>
    <row r="315" spans="10:12" ht="12.75">
      <c r="J315" s="106"/>
      <c r="K315" s="40"/>
      <c r="L315" s="40"/>
    </row>
    <row r="316" spans="10:12" ht="12.75">
      <c r="J316" s="106"/>
      <c r="K316" s="40"/>
      <c r="L316" s="40"/>
    </row>
    <row r="317" spans="10:12" ht="12.75">
      <c r="J317" s="106"/>
      <c r="K317" s="40"/>
      <c r="L317" s="38"/>
    </row>
    <row r="318" spans="10:12" ht="12.75">
      <c r="J318" s="106"/>
      <c r="K318" s="40"/>
      <c r="L318" s="40"/>
    </row>
    <row r="319" spans="10:12" ht="12.75">
      <c r="J319" s="103"/>
      <c r="K319" s="38"/>
      <c r="L319" s="40"/>
    </row>
    <row r="320" spans="10:12" ht="12.75">
      <c r="J320" s="106"/>
      <c r="K320" s="40"/>
      <c r="L320" s="40"/>
    </row>
    <row r="321" spans="10:12" ht="12.75">
      <c r="J321" s="106"/>
      <c r="K321" s="40"/>
      <c r="L321" s="41"/>
    </row>
    <row r="322" spans="10:12" ht="12.75">
      <c r="J322" s="106"/>
      <c r="K322" s="40"/>
      <c r="L322" s="41"/>
    </row>
    <row r="323" spans="10:12" ht="12.75">
      <c r="J323" s="111"/>
      <c r="K323" s="41"/>
      <c r="L323" s="40"/>
    </row>
    <row r="324" spans="10:12" ht="12.75">
      <c r="J324" s="111"/>
      <c r="K324" s="41"/>
      <c r="L324" s="40"/>
    </row>
    <row r="325" spans="10:12" ht="12.75">
      <c r="J325" s="111"/>
      <c r="K325" s="41"/>
      <c r="L325" s="40"/>
    </row>
    <row r="326" spans="10:12" ht="12.75">
      <c r="J326" s="106"/>
      <c r="K326" s="40"/>
      <c r="L326" s="40"/>
    </row>
    <row r="327" spans="10:12" ht="12.75">
      <c r="J327" s="106"/>
      <c r="K327" s="40"/>
      <c r="L327" s="40"/>
    </row>
    <row r="328" spans="10:12" ht="12.75">
      <c r="J328" s="106"/>
      <c r="K328" s="40"/>
      <c r="L328" s="40"/>
    </row>
    <row r="329" spans="10:12" ht="12.75">
      <c r="J329" s="106"/>
      <c r="K329" s="40"/>
      <c r="L329" s="40"/>
    </row>
    <row r="330" spans="10:12" ht="12.75">
      <c r="J330" s="106"/>
      <c r="K330" s="40"/>
      <c r="L330" s="40"/>
    </row>
    <row r="331" spans="10:12" ht="12.75">
      <c r="J331" s="106"/>
      <c r="K331" s="40"/>
      <c r="L331" s="40"/>
    </row>
    <row r="332" spans="10:12" ht="12.75">
      <c r="J332" s="106"/>
      <c r="K332" s="40"/>
      <c r="L332" s="40"/>
    </row>
    <row r="333" spans="10:12" ht="12.75">
      <c r="J333" s="106"/>
      <c r="K333" s="40"/>
      <c r="L333" s="40"/>
    </row>
    <row r="334" spans="10:12" ht="12.75">
      <c r="J334" s="106"/>
      <c r="K334" s="40"/>
      <c r="L334" s="40"/>
    </row>
    <row r="335" spans="10:12" ht="12.75">
      <c r="J335" s="106"/>
      <c r="K335" s="40"/>
      <c r="L335" s="40"/>
    </row>
    <row r="336" spans="10:12" ht="12.75">
      <c r="J336" s="106"/>
      <c r="K336" s="40"/>
      <c r="L336" s="41"/>
    </row>
    <row r="337" spans="10:12" ht="12.75">
      <c r="J337" s="106"/>
      <c r="K337" s="40"/>
      <c r="L337" s="41"/>
    </row>
    <row r="338" spans="10:12" ht="12.75">
      <c r="J338" s="111"/>
      <c r="K338" s="41"/>
      <c r="L338" s="40"/>
    </row>
    <row r="339" spans="10:12" ht="12.75">
      <c r="J339" s="111"/>
      <c r="K339" s="41"/>
      <c r="L339" s="40"/>
    </row>
    <row r="340" spans="10:12" ht="12.75">
      <c r="J340" s="111"/>
      <c r="K340" s="41"/>
      <c r="L340" s="40"/>
    </row>
    <row r="341" spans="10:12" ht="12.75">
      <c r="J341" s="106"/>
      <c r="K341" s="40"/>
      <c r="L341" s="40"/>
    </row>
    <row r="342" spans="10:12" ht="12.75">
      <c r="J342" s="111"/>
      <c r="K342" s="41"/>
      <c r="L342" s="41"/>
    </row>
    <row r="343" spans="10:12" ht="12.75">
      <c r="J343" s="111"/>
      <c r="K343" s="41"/>
      <c r="L343" s="41"/>
    </row>
    <row r="344" spans="10:12" ht="12.75">
      <c r="J344" s="106"/>
      <c r="K344" s="40"/>
      <c r="L344" s="40"/>
    </row>
    <row r="345" spans="10:12" ht="12.75">
      <c r="J345" s="106"/>
      <c r="K345" s="40"/>
      <c r="L345" s="40"/>
    </row>
    <row r="346" spans="10:12" ht="12.75">
      <c r="J346" s="106"/>
      <c r="K346" s="40"/>
      <c r="L346" s="40"/>
    </row>
    <row r="347" spans="10:12" ht="12.75">
      <c r="J347" s="111"/>
      <c r="K347" s="41"/>
      <c r="L347" s="41"/>
    </row>
    <row r="348" spans="10:12" ht="12.75">
      <c r="J348" s="111"/>
      <c r="K348" s="41"/>
      <c r="L348" s="41"/>
    </row>
    <row r="349" spans="10:12" ht="12.75">
      <c r="J349" s="106"/>
      <c r="K349" s="40"/>
      <c r="L349" s="40"/>
    </row>
    <row r="350" spans="10:12" ht="12.75">
      <c r="J350" s="106"/>
      <c r="K350" s="40"/>
      <c r="L350" s="40"/>
    </row>
    <row r="351" spans="10:12" ht="12.75">
      <c r="J351" s="106"/>
      <c r="K351" s="40"/>
      <c r="L351" s="40"/>
    </row>
    <row r="352" spans="10:12" ht="12.75">
      <c r="J352" s="111"/>
      <c r="K352" s="41"/>
      <c r="L352" s="41"/>
    </row>
    <row r="353" spans="10:12" ht="12.75">
      <c r="J353" s="111"/>
      <c r="K353" s="41"/>
      <c r="L353" s="41"/>
    </row>
    <row r="354" spans="10:12" ht="12.75">
      <c r="J354" s="111"/>
      <c r="K354" s="41"/>
      <c r="L354" s="41"/>
    </row>
    <row r="355" spans="10:12" ht="12.75">
      <c r="J355" s="111"/>
      <c r="K355" s="41"/>
      <c r="L355" s="41"/>
    </row>
    <row r="356" spans="10:12" ht="12.75">
      <c r="J356" s="111"/>
      <c r="K356" s="41"/>
      <c r="L356" s="41"/>
    </row>
    <row r="357" spans="10:12" ht="12.75">
      <c r="J357" s="111"/>
      <c r="K357" s="41"/>
      <c r="L357" s="41"/>
    </row>
    <row r="358" spans="10:12" ht="12.75">
      <c r="J358" s="111"/>
      <c r="K358" s="41"/>
      <c r="L358" s="41"/>
    </row>
    <row r="359" spans="10:12" ht="12.75">
      <c r="J359" s="106"/>
      <c r="K359" s="40"/>
      <c r="L359" s="40"/>
    </row>
    <row r="360" spans="10:12" ht="12.75">
      <c r="J360" s="106"/>
      <c r="K360" s="40"/>
      <c r="L360" s="41"/>
    </row>
    <row r="361" spans="10:12" ht="12.75">
      <c r="J361" s="106"/>
      <c r="K361" s="40"/>
      <c r="L361" s="41"/>
    </row>
    <row r="362" spans="10:12" ht="12.75">
      <c r="J362" s="106"/>
      <c r="K362" s="40"/>
      <c r="L362" s="40"/>
    </row>
    <row r="363" spans="10:12" ht="12.75">
      <c r="J363" s="106"/>
      <c r="K363" s="43"/>
      <c r="L363" s="40"/>
    </row>
    <row r="364" spans="10:12" ht="12.75">
      <c r="J364" s="111"/>
      <c r="K364" s="41"/>
      <c r="L364" s="40"/>
    </row>
    <row r="365" spans="10:12" ht="12.75">
      <c r="J365" s="111"/>
      <c r="K365" s="41"/>
      <c r="L365" s="41"/>
    </row>
    <row r="366" spans="10:12" ht="12.75">
      <c r="J366" s="111"/>
      <c r="K366" s="41"/>
      <c r="L366" s="40"/>
    </row>
    <row r="367" spans="10:12" ht="12.75">
      <c r="J367" s="111"/>
      <c r="K367" s="41"/>
      <c r="L367" s="41"/>
    </row>
    <row r="368" spans="10:12" ht="12.75">
      <c r="J368" s="111"/>
      <c r="K368" s="41"/>
      <c r="L368" s="40"/>
    </row>
    <row r="369" spans="10:12" ht="12.75">
      <c r="J369" s="111"/>
      <c r="K369" s="41"/>
      <c r="L369" s="41"/>
    </row>
    <row r="370" spans="10:12" ht="12.75">
      <c r="J370" s="106"/>
      <c r="K370" s="40"/>
      <c r="L370" s="41"/>
    </row>
    <row r="371" spans="10:12" ht="12.75">
      <c r="J371" s="106"/>
      <c r="K371" s="40"/>
      <c r="L371" s="40"/>
    </row>
    <row r="372" spans="10:12" ht="12.75">
      <c r="J372" s="111"/>
      <c r="K372" s="41"/>
      <c r="L372" s="41"/>
    </row>
    <row r="373" spans="10:12" ht="12.75">
      <c r="J373" s="111"/>
      <c r="K373" s="41"/>
      <c r="L373" s="41"/>
    </row>
    <row r="374" spans="10:12" ht="12.75">
      <c r="J374" s="111"/>
      <c r="K374" s="41"/>
      <c r="L374" s="41"/>
    </row>
    <row r="375" spans="10:12" ht="12.75">
      <c r="J375" s="111"/>
      <c r="K375" s="41"/>
      <c r="L375" s="41"/>
    </row>
    <row r="376" spans="10:12" ht="12.75">
      <c r="J376" s="106"/>
      <c r="K376" s="40"/>
      <c r="L376" s="40"/>
    </row>
    <row r="377" spans="10:12" ht="12.75">
      <c r="J377" s="111"/>
      <c r="K377" s="41"/>
      <c r="L377" s="40"/>
    </row>
    <row r="378" spans="10:12" ht="12.75">
      <c r="J378" s="111"/>
      <c r="K378" s="41"/>
      <c r="L378" s="40"/>
    </row>
    <row r="379" spans="10:12" ht="12.75">
      <c r="J379" s="106"/>
      <c r="K379" s="40"/>
      <c r="L379" s="40"/>
    </row>
    <row r="380" spans="10:12" ht="12.75">
      <c r="J380" s="106"/>
      <c r="K380" s="40"/>
      <c r="L380" s="40"/>
    </row>
    <row r="381" spans="10:12" ht="12.75">
      <c r="J381" s="106"/>
      <c r="K381" s="40"/>
      <c r="L381" s="40"/>
    </row>
    <row r="382" spans="10:12" ht="12.75">
      <c r="J382" s="106"/>
      <c r="K382" s="40"/>
      <c r="L382" s="40"/>
    </row>
    <row r="383" spans="10:12" ht="12.75">
      <c r="J383" s="111"/>
      <c r="K383" s="41"/>
      <c r="L383" s="40"/>
    </row>
    <row r="384" spans="10:12" ht="12.75">
      <c r="J384" s="111"/>
      <c r="K384" s="41"/>
      <c r="L384" s="40"/>
    </row>
    <row r="385" spans="10:12" ht="12.75">
      <c r="J385" s="111"/>
      <c r="K385" s="41"/>
      <c r="L385" s="40"/>
    </row>
    <row r="386" spans="10:12" ht="12.75">
      <c r="J386" s="106"/>
      <c r="K386" s="40"/>
      <c r="L386" s="41"/>
    </row>
    <row r="387" spans="10:12" ht="12.75">
      <c r="J387" s="106"/>
      <c r="K387" s="40"/>
      <c r="L387" s="40"/>
    </row>
    <row r="388" spans="10:12" ht="12.75">
      <c r="J388" s="111"/>
      <c r="K388" s="41"/>
      <c r="L388" s="41"/>
    </row>
    <row r="389" spans="10:12" ht="12.75">
      <c r="J389" s="106"/>
      <c r="K389" s="40"/>
      <c r="L389" s="40"/>
    </row>
    <row r="390" spans="10:12" ht="12.75">
      <c r="J390" s="106"/>
      <c r="K390" s="40"/>
      <c r="L390" s="40"/>
    </row>
    <row r="391" spans="10:12" ht="12.75">
      <c r="J391" s="106"/>
      <c r="K391" s="40"/>
      <c r="L391" s="40"/>
    </row>
    <row r="392" spans="10:12" ht="12.75">
      <c r="J392" s="111"/>
      <c r="K392" s="41"/>
      <c r="L392" s="41"/>
    </row>
    <row r="393" spans="10:12" ht="12.75">
      <c r="J393" s="111"/>
      <c r="K393" s="41"/>
      <c r="L393" s="41"/>
    </row>
    <row r="394" spans="10:12" ht="12.75">
      <c r="J394" s="106"/>
      <c r="K394" s="40"/>
      <c r="L394" s="40"/>
    </row>
    <row r="395" spans="10:12" ht="12.75">
      <c r="J395" s="106"/>
      <c r="K395" s="40"/>
      <c r="L395" s="41"/>
    </row>
    <row r="396" spans="10:12" ht="12.75">
      <c r="J396" s="111"/>
      <c r="K396" s="41"/>
      <c r="L396" s="41"/>
    </row>
    <row r="397" spans="10:12" ht="12.75">
      <c r="J397" s="111"/>
      <c r="K397" s="44"/>
      <c r="L397" s="40"/>
    </row>
    <row r="398" spans="10:12" ht="12.75">
      <c r="J398" s="111"/>
      <c r="K398" s="41"/>
      <c r="L398" s="40"/>
    </row>
    <row r="399" spans="10:12" ht="12.75">
      <c r="J399" s="111"/>
      <c r="K399" s="41"/>
      <c r="L399" s="40"/>
    </row>
    <row r="400" spans="10:12" ht="12.75">
      <c r="J400" s="106"/>
      <c r="K400" s="40"/>
      <c r="L400" s="40"/>
    </row>
    <row r="401" spans="10:12" ht="12.75">
      <c r="J401" s="106"/>
      <c r="K401" s="40"/>
      <c r="L401" s="40"/>
    </row>
    <row r="402" spans="10:12" ht="12.75">
      <c r="J402" s="106"/>
      <c r="K402" s="40"/>
      <c r="L402" s="40"/>
    </row>
    <row r="403" spans="10:12" ht="12.75">
      <c r="J403" s="106"/>
      <c r="K403" s="40"/>
      <c r="L403" s="40"/>
    </row>
    <row r="404" spans="10:12" ht="12.75">
      <c r="J404" s="106"/>
      <c r="K404" s="40"/>
      <c r="L404" s="40"/>
    </row>
    <row r="405" spans="10:12" ht="12.75">
      <c r="J405" s="106"/>
      <c r="K405" s="40"/>
      <c r="L405" s="40"/>
    </row>
    <row r="406" spans="10:12" ht="12.75">
      <c r="J406" s="106"/>
      <c r="K406" s="40"/>
      <c r="L406" s="40"/>
    </row>
    <row r="407" spans="10:12" ht="12.75">
      <c r="J407" s="106"/>
      <c r="K407" s="40"/>
      <c r="L407" s="40"/>
    </row>
    <row r="408" spans="10:12" ht="12.75">
      <c r="J408" s="111"/>
      <c r="K408" s="45"/>
      <c r="L408" s="41"/>
    </row>
    <row r="409" spans="10:12" ht="12.75">
      <c r="J409" s="106"/>
      <c r="K409" s="40"/>
      <c r="L409" s="40"/>
    </row>
    <row r="410" spans="10:12" ht="12.75">
      <c r="J410" s="111"/>
      <c r="K410" s="41"/>
      <c r="L410" s="41"/>
    </row>
    <row r="411" spans="10:12" ht="12.75">
      <c r="J411" s="106"/>
      <c r="K411" s="46"/>
      <c r="L411" s="40"/>
    </row>
    <row r="412" spans="10:12" ht="12.75">
      <c r="J412" s="111"/>
      <c r="K412" s="46"/>
      <c r="L412" s="41"/>
    </row>
    <row r="413" spans="10:12" ht="12.75">
      <c r="J413" s="111"/>
      <c r="K413" s="46"/>
      <c r="L413" s="41"/>
    </row>
    <row r="414" spans="10:12" ht="12.75">
      <c r="J414" s="111"/>
      <c r="K414" s="46"/>
      <c r="L414" s="41"/>
    </row>
    <row r="415" spans="10:12" ht="12.75">
      <c r="J415" s="111"/>
      <c r="K415" s="46"/>
      <c r="L415" s="41"/>
    </row>
    <row r="416" spans="10:12" ht="12.75">
      <c r="J416" s="111"/>
      <c r="K416" s="41"/>
      <c r="L416" s="41"/>
    </row>
    <row r="417" spans="10:12" ht="12.75">
      <c r="J417" s="111"/>
      <c r="K417" s="41"/>
      <c r="L417" s="41"/>
    </row>
    <row r="418" spans="10:12" ht="12.75">
      <c r="J418" s="111"/>
      <c r="K418" s="41"/>
      <c r="L418" s="41"/>
    </row>
    <row r="419" spans="10:12" ht="12.75">
      <c r="J419" s="111"/>
      <c r="K419" s="41"/>
      <c r="L419" s="41"/>
    </row>
    <row r="420" spans="10:12" ht="12.75">
      <c r="J420" s="111"/>
      <c r="K420" s="41"/>
      <c r="L420" s="41"/>
    </row>
    <row r="421" spans="10:12" ht="12.75">
      <c r="J421" s="106"/>
      <c r="K421" s="40"/>
      <c r="L421" s="40"/>
    </row>
    <row r="422" spans="10:12" ht="12.75">
      <c r="J422" s="106"/>
      <c r="K422" s="40"/>
      <c r="L422" s="40"/>
    </row>
    <row r="423" spans="10:12" ht="12.75">
      <c r="J423" s="106"/>
      <c r="K423" s="40"/>
      <c r="L423" s="40"/>
    </row>
    <row r="424" spans="10:12" ht="12.75">
      <c r="J424" s="106"/>
      <c r="K424" s="40"/>
      <c r="L424" s="40"/>
    </row>
    <row r="425" spans="10:12" ht="12.75">
      <c r="J425" s="106"/>
      <c r="K425" s="40"/>
      <c r="L425" s="40"/>
    </row>
    <row r="426" spans="10:12" ht="12.75">
      <c r="J426" s="106"/>
      <c r="K426" s="40"/>
      <c r="L426" s="40"/>
    </row>
    <row r="427" spans="10:12" ht="12.75">
      <c r="J427" s="111"/>
      <c r="K427" s="41"/>
      <c r="L427" s="40"/>
    </row>
    <row r="428" spans="10:12" ht="12.75">
      <c r="J428" s="111"/>
      <c r="K428" s="41"/>
      <c r="L428" s="40"/>
    </row>
    <row r="429" spans="10:12" ht="12.75">
      <c r="J429" s="106"/>
      <c r="K429" s="40"/>
      <c r="L429" s="40"/>
    </row>
    <row r="430" spans="10:12" ht="12.75">
      <c r="J430" s="106"/>
      <c r="K430" s="40"/>
      <c r="L430" s="40"/>
    </row>
    <row r="431" spans="10:12" ht="12.75">
      <c r="J431" s="103"/>
      <c r="K431" s="38"/>
      <c r="L431" s="38"/>
    </row>
    <row r="432" spans="10:12" ht="12.75">
      <c r="J432" s="106"/>
      <c r="K432" s="40"/>
      <c r="L432" s="40"/>
    </row>
    <row r="433" spans="10:12" ht="12.75">
      <c r="J433" s="57"/>
      <c r="K433" s="44"/>
      <c r="L433" s="41"/>
    </row>
    <row r="434" spans="10:12" ht="12.75">
      <c r="J434" s="57"/>
      <c r="K434" s="44"/>
      <c r="L434" s="41"/>
    </row>
    <row r="435" spans="10:12" ht="12.75">
      <c r="J435" s="111"/>
      <c r="K435" s="44"/>
      <c r="L435" s="41"/>
    </row>
    <row r="436" spans="10:12" ht="12.75">
      <c r="J436" s="111"/>
      <c r="K436" s="44"/>
      <c r="L436" s="41"/>
    </row>
    <row r="437" spans="10:12" ht="12.75">
      <c r="J437" s="106"/>
      <c r="K437" s="47"/>
      <c r="L437" s="40"/>
    </row>
    <row r="438" spans="10:12" ht="12.75">
      <c r="J438" s="12"/>
      <c r="K438" s="47"/>
      <c r="L438" s="40"/>
    </row>
    <row r="439" spans="10:12" ht="12.75">
      <c r="J439" s="57"/>
      <c r="K439" s="44"/>
      <c r="L439" s="41"/>
    </row>
    <row r="440" spans="10:12" ht="12.75">
      <c r="J440" s="57"/>
      <c r="K440" s="44"/>
      <c r="L440" s="41"/>
    </row>
    <row r="441" spans="10:12" ht="12.75">
      <c r="J441" s="12"/>
      <c r="K441" s="47"/>
      <c r="L441" s="40"/>
    </row>
    <row r="442" spans="10:12" ht="12.75">
      <c r="J442" s="57"/>
      <c r="K442" s="44"/>
      <c r="L442" s="41"/>
    </row>
    <row r="443" spans="10:12" ht="12.75">
      <c r="J443" s="111"/>
      <c r="K443" s="41"/>
      <c r="L443" s="41"/>
    </row>
    <row r="444" spans="10:12" ht="12.75">
      <c r="J444" s="113"/>
      <c r="K444" s="41"/>
      <c r="L444" s="41"/>
    </row>
    <row r="445" spans="10:12" ht="12.75">
      <c r="J445" s="113"/>
      <c r="K445" s="41"/>
      <c r="L445" s="41"/>
    </row>
    <row r="446" spans="10:12" ht="12.75">
      <c r="J446" s="113"/>
      <c r="K446" s="41"/>
      <c r="L446" s="41"/>
    </row>
    <row r="447" spans="10:12" ht="12.75">
      <c r="J447" s="107"/>
      <c r="K447" s="47"/>
      <c r="L447" s="40"/>
    </row>
    <row r="448" spans="10:12" ht="12.75">
      <c r="J448" s="114"/>
      <c r="K448" s="44"/>
      <c r="L448" s="49"/>
    </row>
    <row r="449" spans="10:12" ht="12.75">
      <c r="J449" s="114"/>
      <c r="K449" s="48"/>
      <c r="L449" s="49"/>
    </row>
    <row r="450" spans="10:12" ht="12.75">
      <c r="J450" s="106"/>
      <c r="K450" s="47"/>
      <c r="L450" s="40"/>
    </row>
    <row r="451" spans="10:12" ht="12.75">
      <c r="J451" s="111"/>
      <c r="K451" s="44"/>
      <c r="L451" s="41"/>
    </row>
    <row r="452" spans="10:12" ht="12.75">
      <c r="J452" s="106"/>
      <c r="K452" s="40"/>
      <c r="L452" s="40"/>
    </row>
    <row r="453" spans="10:12" ht="12.75">
      <c r="J453" s="111"/>
      <c r="K453" s="41"/>
      <c r="L453" s="41"/>
    </row>
    <row r="454" spans="10:12" ht="12.75">
      <c r="J454" s="106"/>
      <c r="K454" s="40"/>
      <c r="L454" s="40"/>
    </row>
    <row r="455" spans="10:12" ht="12.75">
      <c r="J455" s="106"/>
      <c r="K455" s="40"/>
      <c r="L455" s="40"/>
    </row>
    <row r="456" spans="10:12" ht="12.75">
      <c r="J456" s="106"/>
      <c r="K456" s="50"/>
      <c r="L456" s="40"/>
    </row>
    <row r="457" spans="10:12" ht="12.75">
      <c r="J457" s="106"/>
      <c r="K457" s="40"/>
      <c r="L457" s="40"/>
    </row>
    <row r="458" spans="10:12" ht="12.75">
      <c r="J458" s="106"/>
      <c r="K458" s="50"/>
      <c r="L458" s="40"/>
    </row>
    <row r="459" spans="10:12" ht="12.75">
      <c r="J459" s="106"/>
      <c r="K459" s="50"/>
      <c r="L459" s="40"/>
    </row>
    <row r="460" spans="10:12" ht="12.75">
      <c r="J460" s="106"/>
      <c r="K460" s="50"/>
      <c r="L460" s="40"/>
    </row>
    <row r="461" spans="10:12" ht="12.75">
      <c r="J461" s="106"/>
      <c r="K461" s="50"/>
      <c r="L461" s="40"/>
    </row>
    <row r="462" spans="10:12" ht="12.75">
      <c r="J462" s="106"/>
      <c r="K462" s="50"/>
      <c r="L462" s="40"/>
    </row>
    <row r="463" spans="10:12" ht="12.75">
      <c r="J463" s="111"/>
      <c r="K463" s="49"/>
      <c r="L463" s="41"/>
    </row>
    <row r="464" spans="10:12" ht="12.75">
      <c r="J464" s="106"/>
      <c r="K464" s="50"/>
      <c r="L464" s="40"/>
    </row>
    <row r="465" spans="10:12" ht="12.75">
      <c r="J465" s="106"/>
      <c r="K465" s="50"/>
      <c r="L465" s="40"/>
    </row>
    <row r="466" spans="10:12" ht="12.75">
      <c r="J466" s="108"/>
      <c r="K466" s="50"/>
      <c r="L466" s="40"/>
    </row>
    <row r="467" spans="10:12" ht="12.75">
      <c r="J467" s="106"/>
      <c r="K467" s="40"/>
      <c r="L467" s="51"/>
    </row>
    <row r="468" spans="10:12" ht="12.75">
      <c r="J468" s="106"/>
      <c r="K468" s="47"/>
      <c r="L468" s="51"/>
    </row>
    <row r="469" spans="10:12" ht="12.75">
      <c r="J469" s="107"/>
      <c r="K469" s="47"/>
      <c r="L469" s="51"/>
    </row>
    <row r="470" spans="10:12" ht="12.75">
      <c r="J470" s="107"/>
      <c r="K470" s="47"/>
      <c r="L470" s="51"/>
    </row>
    <row r="471" spans="10:12" ht="12.75">
      <c r="J471" s="107"/>
      <c r="K471" s="47"/>
      <c r="L471" s="51"/>
    </row>
    <row r="472" spans="10:12" ht="12.75">
      <c r="J472" s="107"/>
      <c r="K472" s="50"/>
      <c r="L472" s="51"/>
    </row>
    <row r="473" spans="10:12" ht="12.75">
      <c r="J473" s="106"/>
      <c r="K473" s="52"/>
      <c r="L473" s="51"/>
    </row>
    <row r="474" spans="10:12" ht="12.75">
      <c r="J474" s="111"/>
      <c r="K474" s="44"/>
      <c r="L474" s="49"/>
    </row>
    <row r="475" spans="10:12" ht="12.75">
      <c r="J475" s="111"/>
      <c r="K475" s="44"/>
      <c r="L475" s="49"/>
    </row>
    <row r="476" spans="10:12" ht="12.75">
      <c r="J476" s="107"/>
      <c r="K476" s="47"/>
      <c r="L476" s="51"/>
    </row>
    <row r="477" spans="10:12" ht="12.75">
      <c r="J477" s="107"/>
      <c r="K477" s="47"/>
      <c r="L477" s="51"/>
    </row>
    <row r="478" spans="10:12" ht="12.75">
      <c r="J478" s="107"/>
      <c r="K478" s="50"/>
      <c r="L478" s="51"/>
    </row>
    <row r="479" spans="10:12" ht="12.75">
      <c r="J479" s="107"/>
      <c r="K479" s="51"/>
      <c r="L479" s="51"/>
    </row>
    <row r="480" spans="10:12" ht="12.75">
      <c r="J480" s="108"/>
      <c r="K480" s="51"/>
      <c r="L480" s="51"/>
    </row>
    <row r="481" spans="10:12" ht="12.75">
      <c r="J481" s="107"/>
      <c r="K481" s="51"/>
      <c r="L481" s="51"/>
    </row>
    <row r="482" spans="10:12" ht="12.75">
      <c r="J482" s="111"/>
      <c r="K482" s="41"/>
      <c r="L482" s="49"/>
    </row>
    <row r="483" spans="10:12" ht="12.75">
      <c r="J483" s="111"/>
      <c r="K483" s="41"/>
      <c r="L483" s="49"/>
    </row>
    <row r="484" spans="10:12" ht="12.75">
      <c r="J484" s="106"/>
      <c r="K484" s="47"/>
      <c r="L484" s="51"/>
    </row>
    <row r="485" spans="10:12" ht="12.75">
      <c r="J485" s="111"/>
      <c r="K485" s="44"/>
      <c r="L485" s="49"/>
    </row>
    <row r="486" spans="10:12" ht="12.75">
      <c r="J486" s="114"/>
      <c r="K486" s="44"/>
      <c r="L486" s="49"/>
    </row>
    <row r="487" spans="10:12" ht="12.75">
      <c r="J487" s="114"/>
      <c r="K487" s="44"/>
      <c r="L487" s="49"/>
    </row>
    <row r="488" spans="10:12" ht="12.75">
      <c r="J488" s="114"/>
      <c r="K488" s="44"/>
      <c r="L488" s="49"/>
    </row>
    <row r="489" spans="10:12" ht="12.75">
      <c r="J489" s="106"/>
      <c r="K489" s="40"/>
      <c r="L489" s="40"/>
    </row>
    <row r="490" spans="10:12" ht="12.75">
      <c r="J490" s="106"/>
      <c r="K490" s="40"/>
      <c r="L490" s="40"/>
    </row>
    <row r="491" spans="10:12" ht="12.75">
      <c r="J491" s="106"/>
      <c r="K491" s="50"/>
      <c r="L491" s="40"/>
    </row>
    <row r="492" spans="10:12" ht="12.75">
      <c r="J492" s="106"/>
      <c r="K492" s="52"/>
      <c r="L492" s="40"/>
    </row>
    <row r="493" spans="10:12" ht="12.75">
      <c r="J493" s="106"/>
      <c r="K493" s="47"/>
      <c r="L493" s="40"/>
    </row>
    <row r="494" spans="10:12" ht="12.75">
      <c r="J494" s="111"/>
      <c r="K494" s="44"/>
      <c r="L494" s="41"/>
    </row>
    <row r="495" spans="10:12" ht="12.75">
      <c r="J495" s="111"/>
      <c r="K495" s="44"/>
      <c r="L495" s="41"/>
    </row>
    <row r="496" spans="10:12" ht="12.75">
      <c r="J496" s="111"/>
      <c r="K496" s="44"/>
      <c r="L496" s="41"/>
    </row>
    <row r="497" spans="10:12" ht="12.75">
      <c r="J497" s="106"/>
      <c r="K497" s="47"/>
      <c r="L497" s="40"/>
    </row>
    <row r="498" spans="10:12" ht="12.75">
      <c r="J498" s="106"/>
      <c r="K498" s="40"/>
      <c r="L498" s="40"/>
    </row>
    <row r="499" spans="10:12" ht="12.75">
      <c r="J499" s="106"/>
      <c r="K499" s="47"/>
      <c r="L499" s="40"/>
    </row>
    <row r="500" spans="10:12" ht="12.75">
      <c r="J500" s="106"/>
      <c r="K500" s="47"/>
      <c r="L500" s="40"/>
    </row>
    <row r="501" spans="10:12" ht="12.75">
      <c r="J501" s="106"/>
      <c r="K501" s="52"/>
      <c r="L501" s="40"/>
    </row>
    <row r="502" spans="10:12" ht="12.75">
      <c r="J502" s="106"/>
      <c r="K502" s="52"/>
      <c r="L502" s="40"/>
    </row>
    <row r="503" spans="10:12" ht="12.75">
      <c r="J503" s="106"/>
      <c r="K503" s="52"/>
      <c r="L503" s="40"/>
    </row>
    <row r="504" spans="10:12" ht="12.75">
      <c r="J504" s="111"/>
      <c r="K504" s="41"/>
      <c r="L504" s="41"/>
    </row>
    <row r="505" spans="10:12" ht="12.75">
      <c r="J505" s="111"/>
      <c r="K505" s="41"/>
      <c r="L505" s="41"/>
    </row>
    <row r="506" spans="10:12" ht="12.75">
      <c r="J506" s="111"/>
      <c r="K506" s="41"/>
      <c r="L506" s="41"/>
    </row>
    <row r="507" spans="10:12" ht="12.75">
      <c r="J507" s="111"/>
      <c r="K507" s="41"/>
      <c r="L507" s="41"/>
    </row>
    <row r="508" spans="10:12" ht="12.75">
      <c r="J508" s="111"/>
      <c r="K508" s="44"/>
      <c r="L508" s="41"/>
    </row>
    <row r="509" spans="10:12" ht="12.75">
      <c r="J509" s="111"/>
      <c r="K509" s="44"/>
      <c r="L509" s="41"/>
    </row>
    <row r="510" spans="10:12" ht="12.75">
      <c r="J510" s="111"/>
      <c r="K510" s="41"/>
      <c r="L510" s="41"/>
    </row>
    <row r="511" spans="10:12" ht="12.75">
      <c r="J511" s="111"/>
      <c r="K511" s="44"/>
      <c r="L511" s="41"/>
    </row>
    <row r="512" spans="10:12" ht="12.75">
      <c r="J512" s="111"/>
      <c r="K512" s="44"/>
      <c r="L512" s="41"/>
    </row>
    <row r="513" spans="10:12" ht="12.75">
      <c r="J513" s="111"/>
      <c r="K513" s="44"/>
      <c r="L513" s="41"/>
    </row>
    <row r="514" spans="10:12" ht="12.75">
      <c r="J514" s="106"/>
      <c r="K514" s="47"/>
      <c r="L514" s="40"/>
    </row>
    <row r="515" spans="10:12" ht="12.75">
      <c r="J515" s="106"/>
      <c r="K515" s="47"/>
      <c r="L515" s="40"/>
    </row>
    <row r="516" spans="10:12" ht="12.75">
      <c r="J516" s="106"/>
      <c r="K516" s="47"/>
      <c r="L516" s="40"/>
    </row>
    <row r="517" spans="10:12" ht="12.75">
      <c r="J517" s="106"/>
      <c r="K517" s="47"/>
      <c r="L517" s="40"/>
    </row>
    <row r="518" spans="10:12" ht="12.75">
      <c r="J518" s="106"/>
      <c r="K518" s="47"/>
      <c r="L518" s="40"/>
    </row>
    <row r="519" spans="10:12" ht="12.75">
      <c r="J519" s="106"/>
      <c r="K519" s="47"/>
      <c r="L519" s="40"/>
    </row>
    <row r="520" spans="10:12" ht="12.75">
      <c r="J520" s="106"/>
      <c r="K520" s="47"/>
      <c r="L520" s="40"/>
    </row>
    <row r="521" spans="10:12" ht="12.75">
      <c r="J521" s="106"/>
      <c r="K521" s="53"/>
      <c r="L521" s="40"/>
    </row>
    <row r="522" spans="10:12" ht="12.75">
      <c r="J522" s="111"/>
      <c r="K522" s="54"/>
      <c r="L522" s="41"/>
    </row>
    <row r="523" spans="10:12" ht="12.75">
      <c r="J523" s="107"/>
      <c r="K523" s="55"/>
      <c r="L523" s="51"/>
    </row>
    <row r="524" spans="10:12" ht="12.75">
      <c r="J524" s="106"/>
      <c r="K524" s="47"/>
      <c r="L524" s="40"/>
    </row>
    <row r="525" spans="10:12" ht="12.75">
      <c r="J525" s="106"/>
      <c r="K525" s="47"/>
      <c r="L525" s="40"/>
    </row>
    <row r="526" spans="10:12" ht="12.75">
      <c r="J526" s="106"/>
      <c r="K526" s="40"/>
      <c r="L526" s="40"/>
    </row>
    <row r="527" spans="10:12" ht="12.75">
      <c r="J527" s="106"/>
      <c r="K527" s="40"/>
      <c r="L527" s="40"/>
    </row>
    <row r="528" spans="10:12" ht="12.75">
      <c r="J528" s="106"/>
      <c r="K528" s="40"/>
      <c r="L528" s="40"/>
    </row>
    <row r="529" spans="10:12" ht="12.75">
      <c r="J529" s="106"/>
      <c r="K529" s="40"/>
      <c r="L529" s="40"/>
    </row>
    <row r="530" spans="10:12" ht="12.75">
      <c r="J530" s="106"/>
      <c r="K530" s="40"/>
      <c r="L530" s="40"/>
    </row>
    <row r="531" spans="10:12" ht="12.75">
      <c r="J531" s="106"/>
      <c r="K531" s="40"/>
      <c r="L531" s="40"/>
    </row>
    <row r="532" spans="10:12" ht="12.75">
      <c r="J532" s="106"/>
      <c r="K532" s="40"/>
      <c r="L532" s="40"/>
    </row>
    <row r="533" spans="10:12" ht="12.75">
      <c r="J533" s="106"/>
      <c r="K533" s="40"/>
      <c r="L533" s="40"/>
    </row>
    <row r="534" spans="10:12" ht="12.75">
      <c r="J534" s="105"/>
      <c r="K534" s="56"/>
      <c r="L534" s="56"/>
    </row>
  </sheetData>
  <sheetProtection formatCells="0" formatColumns="0" formatRows="0" insertColumns="0" insertRows="0" insertHyperlinks="0" deleteColumns="0" deleteRows="0" sort="0" autoFilter="0" pivotTables="0"/>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528"/>
  <sheetViews>
    <sheetView showGridLines="0" zoomScale="85" zoomScaleNormal="85" workbookViewId="0" topLeftCell="A55">
      <selection activeCell="L54" sqref="L54"/>
    </sheetView>
  </sheetViews>
  <sheetFormatPr defaultColWidth="9.140625" defaultRowHeight="12.75"/>
  <cols>
    <col min="1" max="1" width="5.57421875" style="87" customWidth="1"/>
    <col min="2" max="2" width="4.421875" style="90" customWidth="1"/>
    <col min="3" max="3" width="6.00390625" style="90" customWidth="1"/>
    <col min="4" max="4" width="12.7109375" style="100" customWidth="1"/>
    <col min="5" max="5" width="94.28125" style="32" customWidth="1"/>
    <col min="6" max="6" width="7.7109375" style="90" customWidth="1"/>
    <col min="7" max="7" width="9.8515625" style="87" customWidth="1"/>
    <col min="8" max="8" width="13.140625" style="87" customWidth="1"/>
    <col min="9" max="9" width="15.57421875" style="87" customWidth="1"/>
    <col min="10" max="10" width="9.140625" style="87" hidden="1" customWidth="1"/>
    <col min="11" max="11" width="23.00390625" style="37" hidden="1" customWidth="1"/>
    <col min="12" max="12" width="9.421875" style="37" customWidth="1"/>
    <col min="13" max="13" width="13.57421875" style="1" customWidth="1"/>
    <col min="14" max="16384" width="9.140625" style="1" customWidth="1"/>
  </cols>
  <sheetData>
    <row r="1" spans="1:9" s="37" customFormat="1" ht="18">
      <c r="A1" s="118" t="s">
        <v>87</v>
      </c>
      <c r="B1" s="119"/>
      <c r="C1" s="119"/>
      <c r="D1" s="101"/>
      <c r="E1" s="101"/>
      <c r="F1" s="120"/>
      <c r="G1" s="120"/>
      <c r="H1" s="120"/>
      <c r="I1" s="120"/>
    </row>
    <row r="2" spans="1:9" s="37" customFormat="1" ht="14.25">
      <c r="A2" s="121" t="s">
        <v>140</v>
      </c>
      <c r="B2" s="122"/>
      <c r="C2" s="122"/>
      <c r="D2" s="101"/>
      <c r="E2" s="101"/>
      <c r="F2" s="120"/>
      <c r="G2" s="120"/>
      <c r="H2" s="120"/>
      <c r="I2" s="120"/>
    </row>
    <row r="3" spans="1:9" s="37" customFormat="1" ht="14.25">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13" s="116" customFormat="1" ht="63.75">
      <c r="A5" s="35" t="s">
        <v>1</v>
      </c>
      <c r="B5" s="3" t="s">
        <v>2</v>
      </c>
      <c r="C5" s="3" t="s">
        <v>3</v>
      </c>
      <c r="D5" s="3" t="s">
        <v>4</v>
      </c>
      <c r="E5" s="3" t="s">
        <v>5</v>
      </c>
      <c r="F5" s="3" t="s">
        <v>6</v>
      </c>
      <c r="G5" s="3" t="s">
        <v>7</v>
      </c>
      <c r="H5" s="3" t="s">
        <v>8</v>
      </c>
      <c r="I5" s="3" t="s">
        <v>9</v>
      </c>
      <c r="J5" s="115"/>
      <c r="K5" s="133" t="s">
        <v>141</v>
      </c>
      <c r="L5" s="142" t="s">
        <v>232</v>
      </c>
      <c r="M5" s="147" t="s">
        <v>233</v>
      </c>
    </row>
    <row r="6" spans="1:13" s="90" customFormat="1" ht="12.75">
      <c r="A6" s="36">
        <v>1</v>
      </c>
      <c r="B6" s="19">
        <v>2</v>
      </c>
      <c r="C6" s="19">
        <v>3</v>
      </c>
      <c r="D6" s="4">
        <v>4</v>
      </c>
      <c r="E6" s="4">
        <v>5</v>
      </c>
      <c r="F6" s="19">
        <v>6</v>
      </c>
      <c r="G6" s="19">
        <v>7</v>
      </c>
      <c r="H6" s="19">
        <v>8</v>
      </c>
      <c r="I6" s="19">
        <v>9</v>
      </c>
      <c r="J6" s="117"/>
      <c r="K6" s="134">
        <v>12</v>
      </c>
      <c r="L6" s="144">
        <v>10</v>
      </c>
      <c r="M6" s="148">
        <v>11</v>
      </c>
    </row>
    <row r="7" spans="1:9" ht="12.75">
      <c r="A7" s="86"/>
      <c r="B7" s="88"/>
      <c r="C7" s="88"/>
      <c r="D7" s="95"/>
      <c r="E7" s="25"/>
      <c r="F7" s="88"/>
      <c r="G7" s="86"/>
      <c r="H7" s="86"/>
      <c r="I7" s="86"/>
    </row>
    <row r="8" spans="1:12" s="5" customFormat="1" ht="12.75">
      <c r="A8" s="84"/>
      <c r="B8" s="14"/>
      <c r="C8" s="91"/>
      <c r="D8" s="96" t="s">
        <v>10</v>
      </c>
      <c r="E8" s="26" t="s">
        <v>229</v>
      </c>
      <c r="F8" s="91"/>
      <c r="G8" s="103"/>
      <c r="H8" s="103"/>
      <c r="I8" s="15">
        <f>I9+I18+I46+I51+I61</f>
        <v>0</v>
      </c>
      <c r="J8" s="103"/>
      <c r="K8" s="38"/>
      <c r="L8" s="38"/>
    </row>
    <row r="9" spans="1:12" s="2" customFormat="1" ht="12.75">
      <c r="A9" s="12"/>
      <c r="B9" s="6"/>
      <c r="C9" s="92"/>
      <c r="D9" s="97"/>
      <c r="E9" s="24" t="s">
        <v>11</v>
      </c>
      <c r="F9" s="92"/>
      <c r="G9" s="104"/>
      <c r="H9" s="104"/>
      <c r="I9" s="7">
        <f>SUM(I10:I17)</f>
        <v>0</v>
      </c>
      <c r="J9" s="104"/>
      <c r="K9" s="39"/>
      <c r="L9" s="39"/>
    </row>
    <row r="10" spans="1:12" s="2" customFormat="1" ht="89.25">
      <c r="A10" s="12">
        <v>1</v>
      </c>
      <c r="B10" s="8"/>
      <c r="C10" s="8" t="s">
        <v>12</v>
      </c>
      <c r="D10" s="98" t="s">
        <v>160</v>
      </c>
      <c r="E10" s="28" t="s">
        <v>161</v>
      </c>
      <c r="F10" s="8" t="s">
        <v>13</v>
      </c>
      <c r="G10" s="9">
        <v>1</v>
      </c>
      <c r="H10" s="10"/>
      <c r="I10" s="10">
        <f>ROUND(G10*H10,2)</f>
        <v>0</v>
      </c>
      <c r="J10" s="106"/>
      <c r="K10" s="47"/>
      <c r="L10" s="157"/>
    </row>
    <row r="11" spans="1:13" s="2" customFormat="1" ht="89.25">
      <c r="A11" s="12">
        <v>2</v>
      </c>
      <c r="B11" s="8"/>
      <c r="C11" s="8" t="s">
        <v>12</v>
      </c>
      <c r="D11" s="98" t="s">
        <v>151</v>
      </c>
      <c r="E11" s="27" t="s">
        <v>152</v>
      </c>
      <c r="F11" s="8" t="s">
        <v>13</v>
      </c>
      <c r="G11" s="9">
        <f>G10</f>
        <v>1</v>
      </c>
      <c r="H11" s="10"/>
      <c r="I11" s="10">
        <f aca="true" t="shared" si="0" ref="I11:I17">ROUND(G11*H11,2)</f>
        <v>0</v>
      </c>
      <c r="J11" s="12"/>
      <c r="K11" s="47"/>
      <c r="L11" s="40"/>
      <c r="M11" s="106"/>
    </row>
    <row r="12" spans="1:12" s="2" customFormat="1" ht="51">
      <c r="A12" s="12">
        <v>3</v>
      </c>
      <c r="B12" s="8"/>
      <c r="C12" s="8" t="s">
        <v>12</v>
      </c>
      <c r="D12" s="98" t="s">
        <v>14</v>
      </c>
      <c r="E12" s="27" t="s">
        <v>153</v>
      </c>
      <c r="F12" s="8" t="s">
        <v>13</v>
      </c>
      <c r="G12" s="9">
        <v>1</v>
      </c>
      <c r="H12" s="10"/>
      <c r="I12" s="10">
        <f t="shared" si="0"/>
        <v>0</v>
      </c>
      <c r="J12" s="106"/>
      <c r="K12" s="47"/>
      <c r="L12" s="157"/>
    </row>
    <row r="13" spans="1:12" s="2" customFormat="1" ht="51">
      <c r="A13" s="12">
        <v>4</v>
      </c>
      <c r="B13" s="8"/>
      <c r="C13" s="8" t="s">
        <v>12</v>
      </c>
      <c r="D13" s="98" t="s">
        <v>15</v>
      </c>
      <c r="E13" s="27" t="s">
        <v>16</v>
      </c>
      <c r="F13" s="8" t="s">
        <v>13</v>
      </c>
      <c r="G13" s="9">
        <v>1</v>
      </c>
      <c r="H13" s="10"/>
      <c r="I13" s="10">
        <f t="shared" si="0"/>
        <v>0</v>
      </c>
      <c r="J13" s="106"/>
      <c r="K13" s="47"/>
      <c r="L13" s="40"/>
    </row>
    <row r="14" spans="1:12" s="2" customFormat="1" ht="51">
      <c r="A14" s="12">
        <v>5</v>
      </c>
      <c r="B14" s="8"/>
      <c r="C14" s="21" t="s">
        <v>12</v>
      </c>
      <c r="D14" s="55" t="s">
        <v>17</v>
      </c>
      <c r="E14" s="27" t="s">
        <v>18</v>
      </c>
      <c r="F14" s="21" t="s">
        <v>13</v>
      </c>
      <c r="G14" s="20">
        <v>1</v>
      </c>
      <c r="H14" s="10"/>
      <c r="I14" s="10">
        <f t="shared" si="0"/>
        <v>0</v>
      </c>
      <c r="J14" s="106"/>
      <c r="K14" s="47"/>
      <c r="L14" s="40"/>
    </row>
    <row r="15" spans="1:13" s="2" customFormat="1" ht="25.5">
      <c r="A15" s="12">
        <v>6</v>
      </c>
      <c r="B15" s="8"/>
      <c r="C15" s="8" t="s">
        <v>12</v>
      </c>
      <c r="D15" s="52" t="s">
        <v>19</v>
      </c>
      <c r="E15" s="27" t="s">
        <v>20</v>
      </c>
      <c r="F15" s="8" t="s">
        <v>13</v>
      </c>
      <c r="G15" s="20">
        <v>1</v>
      </c>
      <c r="H15" s="10"/>
      <c r="I15" s="10">
        <f t="shared" si="0"/>
        <v>0</v>
      </c>
      <c r="J15" s="106"/>
      <c r="K15" s="47"/>
      <c r="L15" s="40"/>
      <c r="M15" s="106"/>
    </row>
    <row r="16" spans="1:13" s="2" customFormat="1" ht="63.75">
      <c r="A16" s="12">
        <v>7</v>
      </c>
      <c r="B16" s="8"/>
      <c r="C16" s="8" t="s">
        <v>12</v>
      </c>
      <c r="D16" s="98" t="s">
        <v>21</v>
      </c>
      <c r="E16" s="28" t="s">
        <v>22</v>
      </c>
      <c r="F16" s="8" t="s">
        <v>13</v>
      </c>
      <c r="G16" s="9">
        <v>1</v>
      </c>
      <c r="H16" s="10"/>
      <c r="I16" s="10">
        <f t="shared" si="0"/>
        <v>0</v>
      </c>
      <c r="J16" s="106"/>
      <c r="K16" s="40"/>
      <c r="L16" s="157"/>
      <c r="M16" s="106"/>
    </row>
    <row r="17" spans="1:13" s="2" customFormat="1" ht="51">
      <c r="A17" s="12">
        <v>8</v>
      </c>
      <c r="B17" s="8"/>
      <c r="C17" s="8" t="s">
        <v>12</v>
      </c>
      <c r="D17" s="98" t="s">
        <v>23</v>
      </c>
      <c r="E17" s="27" t="s">
        <v>143</v>
      </c>
      <c r="F17" s="8" t="s">
        <v>13</v>
      </c>
      <c r="G17" s="9">
        <v>1</v>
      </c>
      <c r="H17" s="10"/>
      <c r="I17" s="10">
        <f t="shared" si="0"/>
        <v>0</v>
      </c>
      <c r="J17" s="106"/>
      <c r="K17" s="40"/>
      <c r="L17" s="157"/>
      <c r="M17" s="106"/>
    </row>
    <row r="18" spans="1:12" s="2" customFormat="1" ht="12.75">
      <c r="A18" s="12"/>
      <c r="B18" s="8"/>
      <c r="C18" s="6"/>
      <c r="D18" s="39"/>
      <c r="E18" s="24" t="s">
        <v>24</v>
      </c>
      <c r="F18" s="102"/>
      <c r="G18" s="104"/>
      <c r="H18" s="104"/>
      <c r="I18" s="7">
        <f>SUM(I19:I45)</f>
        <v>0</v>
      </c>
      <c r="J18" s="106"/>
      <c r="K18" s="40"/>
      <c r="L18" s="40"/>
    </row>
    <row r="19" spans="1:13" s="2" customFormat="1" ht="89.25">
      <c r="A19" s="12">
        <v>9</v>
      </c>
      <c r="B19" s="8"/>
      <c r="C19" s="8" t="s">
        <v>12</v>
      </c>
      <c r="D19" s="98" t="s">
        <v>25</v>
      </c>
      <c r="E19" s="27" t="s">
        <v>144</v>
      </c>
      <c r="F19" s="8" t="s">
        <v>13</v>
      </c>
      <c r="G19" s="9">
        <v>16</v>
      </c>
      <c r="H19" s="10"/>
      <c r="I19" s="135">
        <f aca="true" t="shared" si="1" ref="I19:I45">ROUND(G19*H19,2)</f>
        <v>0</v>
      </c>
      <c r="J19" s="106"/>
      <c r="K19" s="40"/>
      <c r="L19" s="157"/>
      <c r="M19" s="106"/>
    </row>
    <row r="20" spans="1:13" s="2" customFormat="1" ht="114.75">
      <c r="A20" s="12">
        <v>10</v>
      </c>
      <c r="B20" s="8"/>
      <c r="C20" s="8" t="s">
        <v>12</v>
      </c>
      <c r="D20" s="98" t="s">
        <v>26</v>
      </c>
      <c r="E20" s="27" t="s">
        <v>145</v>
      </c>
      <c r="F20" s="8" t="s">
        <v>13</v>
      </c>
      <c r="G20" s="9">
        <f>G19</f>
        <v>16</v>
      </c>
      <c r="H20" s="10"/>
      <c r="I20" s="135">
        <f t="shared" si="1"/>
        <v>0</v>
      </c>
      <c r="J20" s="106"/>
      <c r="K20" s="40"/>
      <c r="L20" s="40"/>
      <c r="M20" s="106"/>
    </row>
    <row r="21" spans="1:13" s="2" customFormat="1" ht="38.25">
      <c r="A21" s="12">
        <v>11</v>
      </c>
      <c r="B21" s="8"/>
      <c r="C21" s="8" t="s">
        <v>12</v>
      </c>
      <c r="D21" s="98" t="s">
        <v>29</v>
      </c>
      <c r="E21" s="27" t="s">
        <v>146</v>
      </c>
      <c r="F21" s="8" t="s">
        <v>13</v>
      </c>
      <c r="G21" s="9">
        <v>4</v>
      </c>
      <c r="H21" s="10"/>
      <c r="I21" s="135">
        <f t="shared" si="1"/>
        <v>0</v>
      </c>
      <c r="J21" s="106"/>
      <c r="K21" s="40"/>
      <c r="L21" s="40"/>
      <c r="M21" s="106"/>
    </row>
    <row r="22" spans="1:13" s="2" customFormat="1" ht="38.25">
      <c r="A22" s="12">
        <v>12</v>
      </c>
      <c r="B22" s="8"/>
      <c r="C22" s="8" t="s">
        <v>12</v>
      </c>
      <c r="D22" s="98" t="s">
        <v>88</v>
      </c>
      <c r="E22" s="28" t="s">
        <v>89</v>
      </c>
      <c r="F22" s="8" t="s">
        <v>13</v>
      </c>
      <c r="G22" s="20">
        <v>1</v>
      </c>
      <c r="H22" s="10"/>
      <c r="I22" s="135">
        <f t="shared" si="1"/>
        <v>0</v>
      </c>
      <c r="J22" s="106"/>
      <c r="K22" s="40"/>
      <c r="L22" s="157"/>
      <c r="M22" s="106"/>
    </row>
    <row r="23" spans="1:13" s="2" customFormat="1" ht="76.5">
      <c r="A23" s="12">
        <v>13</v>
      </c>
      <c r="B23" s="8"/>
      <c r="C23" s="8" t="s">
        <v>12</v>
      </c>
      <c r="D23" s="98" t="s">
        <v>90</v>
      </c>
      <c r="E23" s="28" t="s">
        <v>91</v>
      </c>
      <c r="F23" s="8" t="s">
        <v>13</v>
      </c>
      <c r="G23" s="9">
        <v>1</v>
      </c>
      <c r="H23" s="10"/>
      <c r="I23" s="135">
        <f t="shared" si="1"/>
        <v>0</v>
      </c>
      <c r="J23" s="106"/>
      <c r="K23" s="40"/>
      <c r="L23" s="157"/>
      <c r="M23" s="106"/>
    </row>
    <row r="24" spans="1:13" s="2" customFormat="1" ht="76.5">
      <c r="A24" s="12">
        <v>14</v>
      </c>
      <c r="B24" s="8"/>
      <c r="C24" s="8" t="s">
        <v>12</v>
      </c>
      <c r="D24" s="98" t="s">
        <v>92</v>
      </c>
      <c r="E24" s="27" t="s">
        <v>93</v>
      </c>
      <c r="F24" s="8" t="s">
        <v>13</v>
      </c>
      <c r="G24" s="9">
        <f>G19</f>
        <v>16</v>
      </c>
      <c r="H24" s="10"/>
      <c r="I24" s="135">
        <f t="shared" si="1"/>
        <v>0</v>
      </c>
      <c r="J24" s="106"/>
      <c r="K24" s="47"/>
      <c r="L24" s="157"/>
      <c r="M24" s="106"/>
    </row>
    <row r="25" spans="1:13" s="2" customFormat="1" ht="76.5">
      <c r="A25" s="12">
        <v>15</v>
      </c>
      <c r="B25" s="8"/>
      <c r="C25" s="8" t="s">
        <v>12</v>
      </c>
      <c r="D25" s="98" t="s">
        <v>30</v>
      </c>
      <c r="E25" s="28" t="s">
        <v>31</v>
      </c>
      <c r="F25" s="8" t="s">
        <v>13</v>
      </c>
      <c r="G25" s="9">
        <f>G19+1</f>
        <v>17</v>
      </c>
      <c r="H25" s="10"/>
      <c r="I25" s="135">
        <f t="shared" si="1"/>
        <v>0</v>
      </c>
      <c r="J25" s="106"/>
      <c r="K25" s="40"/>
      <c r="L25" s="40"/>
      <c r="M25" s="106"/>
    </row>
    <row r="26" spans="1:13" s="2" customFormat="1" ht="63.75">
      <c r="A26" s="12">
        <v>16</v>
      </c>
      <c r="B26" s="8"/>
      <c r="C26" s="8" t="s">
        <v>12</v>
      </c>
      <c r="D26" s="98" t="s">
        <v>187</v>
      </c>
      <c r="E26" s="28" t="s">
        <v>188</v>
      </c>
      <c r="F26" s="8" t="s">
        <v>13</v>
      </c>
      <c r="G26" s="9">
        <f>G19</f>
        <v>16</v>
      </c>
      <c r="H26" s="10"/>
      <c r="I26" s="135">
        <f t="shared" si="1"/>
        <v>0</v>
      </c>
      <c r="J26" s="106"/>
      <c r="K26" s="40"/>
      <c r="L26" s="40"/>
      <c r="M26" s="106"/>
    </row>
    <row r="27" spans="1:13" s="2" customFormat="1" ht="38.25">
      <c r="A27" s="12">
        <v>17</v>
      </c>
      <c r="B27" s="8"/>
      <c r="C27" s="8" t="s">
        <v>12</v>
      </c>
      <c r="D27" s="98" t="s">
        <v>32</v>
      </c>
      <c r="E27" s="28" t="s">
        <v>33</v>
      </c>
      <c r="F27" s="8" t="s">
        <v>13</v>
      </c>
      <c r="G27" s="9">
        <v>1</v>
      </c>
      <c r="H27" s="10"/>
      <c r="I27" s="135">
        <f t="shared" si="1"/>
        <v>0</v>
      </c>
      <c r="J27" s="106"/>
      <c r="K27" s="47"/>
      <c r="L27" s="40"/>
      <c r="M27" s="106"/>
    </row>
    <row r="28" spans="1:13" s="2" customFormat="1" ht="102">
      <c r="A28" s="12">
        <v>18</v>
      </c>
      <c r="B28" s="8"/>
      <c r="C28" s="8" t="s">
        <v>12</v>
      </c>
      <c r="D28" s="98" t="s">
        <v>34</v>
      </c>
      <c r="E28" s="27" t="s">
        <v>147</v>
      </c>
      <c r="F28" s="8" t="s">
        <v>13</v>
      </c>
      <c r="G28" s="9">
        <v>1</v>
      </c>
      <c r="H28" s="10"/>
      <c r="I28" s="135">
        <f t="shared" si="1"/>
        <v>0</v>
      </c>
      <c r="J28" s="108"/>
      <c r="K28" s="47"/>
      <c r="L28" s="157"/>
      <c r="M28" s="158"/>
    </row>
    <row r="29" spans="1:13" s="2" customFormat="1" ht="38.25">
      <c r="A29" s="12">
        <v>19</v>
      </c>
      <c r="B29" s="8"/>
      <c r="C29" s="8" t="s">
        <v>12</v>
      </c>
      <c r="D29" s="47" t="s">
        <v>35</v>
      </c>
      <c r="E29" s="28" t="s">
        <v>36</v>
      </c>
      <c r="F29" s="8" t="s">
        <v>13</v>
      </c>
      <c r="G29" s="9">
        <f>G19+1</f>
        <v>17</v>
      </c>
      <c r="H29" s="10"/>
      <c r="I29" s="135">
        <f t="shared" si="1"/>
        <v>0</v>
      </c>
      <c r="J29" s="106"/>
      <c r="K29" s="47"/>
      <c r="L29" s="51"/>
      <c r="M29" s="106"/>
    </row>
    <row r="30" spans="1:13" s="2" customFormat="1" ht="63.75">
      <c r="A30" s="12">
        <v>20</v>
      </c>
      <c r="B30" s="8"/>
      <c r="C30" s="8" t="s">
        <v>12</v>
      </c>
      <c r="D30" s="98" t="s">
        <v>37</v>
      </c>
      <c r="E30" s="27" t="s">
        <v>148</v>
      </c>
      <c r="F30" s="8" t="s">
        <v>13</v>
      </c>
      <c r="G30" s="9">
        <v>2</v>
      </c>
      <c r="H30" s="10"/>
      <c r="I30" s="135">
        <f t="shared" si="1"/>
        <v>0</v>
      </c>
      <c r="J30" s="106"/>
      <c r="K30" s="47"/>
      <c r="L30" s="157"/>
      <c r="M30" s="106"/>
    </row>
    <row r="31" spans="1:13" s="2" customFormat="1" ht="25.5">
      <c r="A31" s="12">
        <v>21</v>
      </c>
      <c r="B31" s="8"/>
      <c r="C31" s="8" t="s">
        <v>12</v>
      </c>
      <c r="D31" s="52" t="s">
        <v>38</v>
      </c>
      <c r="E31" s="28" t="s">
        <v>39</v>
      </c>
      <c r="F31" s="8" t="s">
        <v>13</v>
      </c>
      <c r="G31" s="9">
        <v>1</v>
      </c>
      <c r="H31" s="10"/>
      <c r="I31" s="135">
        <f t="shared" si="1"/>
        <v>0</v>
      </c>
      <c r="J31" s="107"/>
      <c r="K31" s="47"/>
      <c r="L31" s="51"/>
      <c r="M31" s="106"/>
    </row>
    <row r="32" spans="1:13" s="2" customFormat="1" ht="25.5">
      <c r="A32" s="12">
        <v>22</v>
      </c>
      <c r="B32" s="8"/>
      <c r="C32" s="8" t="s">
        <v>12</v>
      </c>
      <c r="D32" s="52" t="s">
        <v>40</v>
      </c>
      <c r="E32" s="27" t="s">
        <v>41</v>
      </c>
      <c r="F32" s="8" t="s">
        <v>13</v>
      </c>
      <c r="G32" s="9">
        <v>1</v>
      </c>
      <c r="H32" s="10"/>
      <c r="I32" s="135">
        <f t="shared" si="1"/>
        <v>0</v>
      </c>
      <c r="J32" s="107"/>
      <c r="K32" s="47"/>
      <c r="L32" s="51"/>
      <c r="M32" s="106"/>
    </row>
    <row r="33" spans="1:13" s="2" customFormat="1" ht="25.5">
      <c r="A33" s="12">
        <v>23</v>
      </c>
      <c r="B33" s="8"/>
      <c r="C33" s="8" t="s">
        <v>12</v>
      </c>
      <c r="D33" s="52" t="s">
        <v>42</v>
      </c>
      <c r="E33" s="27" t="s">
        <v>189</v>
      </c>
      <c r="F33" s="8" t="s">
        <v>13</v>
      </c>
      <c r="G33" s="9">
        <v>1</v>
      </c>
      <c r="H33" s="10"/>
      <c r="I33" s="135">
        <f t="shared" si="1"/>
        <v>0</v>
      </c>
      <c r="J33" s="107"/>
      <c r="K33" s="47"/>
      <c r="L33" s="51"/>
      <c r="M33" s="106"/>
    </row>
    <row r="34" spans="1:13" s="2" customFormat="1" ht="51">
      <c r="A34" s="12">
        <v>24</v>
      </c>
      <c r="B34" s="8"/>
      <c r="C34" s="8" t="s">
        <v>12</v>
      </c>
      <c r="D34" s="98" t="s">
        <v>43</v>
      </c>
      <c r="E34" s="28" t="s">
        <v>44</v>
      </c>
      <c r="F34" s="8" t="s">
        <v>13</v>
      </c>
      <c r="G34" s="9">
        <v>1</v>
      </c>
      <c r="H34" s="10"/>
      <c r="I34" s="135">
        <f t="shared" si="1"/>
        <v>0</v>
      </c>
      <c r="J34" s="107"/>
      <c r="K34" s="50"/>
      <c r="L34" s="51"/>
      <c r="M34" s="106"/>
    </row>
    <row r="35" spans="1:13" s="2" customFormat="1" ht="102">
      <c r="A35" s="12">
        <v>25</v>
      </c>
      <c r="B35" s="8"/>
      <c r="C35" s="8" t="s">
        <v>12</v>
      </c>
      <c r="D35" s="98" t="s">
        <v>94</v>
      </c>
      <c r="E35" s="27" t="s">
        <v>149</v>
      </c>
      <c r="F35" s="8" t="s">
        <v>13</v>
      </c>
      <c r="G35" s="9">
        <f>G19</f>
        <v>16</v>
      </c>
      <c r="H35" s="10"/>
      <c r="I35" s="135">
        <f t="shared" si="1"/>
        <v>0</v>
      </c>
      <c r="J35" s="106"/>
      <c r="K35" s="52"/>
      <c r="L35" s="157"/>
      <c r="M35" s="158"/>
    </row>
    <row r="36" spans="1:13" s="2" customFormat="1" ht="63.75">
      <c r="A36" s="12">
        <v>26</v>
      </c>
      <c r="B36" s="8"/>
      <c r="C36" s="8" t="s">
        <v>12</v>
      </c>
      <c r="D36" s="98" t="s">
        <v>37</v>
      </c>
      <c r="E36" s="27" t="s">
        <v>148</v>
      </c>
      <c r="F36" s="8" t="s">
        <v>13</v>
      </c>
      <c r="G36" s="9">
        <f>G35</f>
        <v>16</v>
      </c>
      <c r="H36" s="10"/>
      <c r="I36" s="135">
        <f t="shared" si="1"/>
        <v>0</v>
      </c>
      <c r="J36" s="107"/>
      <c r="K36" s="47"/>
      <c r="L36" s="157"/>
      <c r="M36" s="106"/>
    </row>
    <row r="37" spans="1:13" s="2" customFormat="1" ht="25.5">
      <c r="A37" s="12">
        <v>27</v>
      </c>
      <c r="B37" s="8"/>
      <c r="C37" s="8" t="s">
        <v>12</v>
      </c>
      <c r="D37" s="52" t="s">
        <v>38</v>
      </c>
      <c r="E37" s="28" t="s">
        <v>95</v>
      </c>
      <c r="F37" s="8" t="s">
        <v>13</v>
      </c>
      <c r="G37" s="9">
        <f>G35</f>
        <v>16</v>
      </c>
      <c r="H37" s="10"/>
      <c r="I37" s="135">
        <f t="shared" si="1"/>
        <v>0</v>
      </c>
      <c r="J37" s="107"/>
      <c r="K37" s="47"/>
      <c r="L37" s="51"/>
      <c r="M37" s="106"/>
    </row>
    <row r="38" spans="1:13" s="2" customFormat="1" ht="51">
      <c r="A38" s="12">
        <v>28</v>
      </c>
      <c r="B38" s="8"/>
      <c r="C38" s="8" t="s">
        <v>12</v>
      </c>
      <c r="D38" s="98" t="s">
        <v>96</v>
      </c>
      <c r="E38" s="28" t="s">
        <v>44</v>
      </c>
      <c r="F38" s="8" t="s">
        <v>13</v>
      </c>
      <c r="G38" s="9">
        <f>G35</f>
        <v>16</v>
      </c>
      <c r="H38" s="10"/>
      <c r="I38" s="135">
        <f t="shared" si="1"/>
        <v>0</v>
      </c>
      <c r="J38" s="107"/>
      <c r="K38" s="47"/>
      <c r="L38" s="51"/>
      <c r="M38" s="106"/>
    </row>
    <row r="39" spans="1:13" s="2" customFormat="1" ht="25.5">
      <c r="A39" s="12">
        <v>29</v>
      </c>
      <c r="B39" s="8"/>
      <c r="C39" s="8" t="s">
        <v>12</v>
      </c>
      <c r="D39" s="98" t="s">
        <v>46</v>
      </c>
      <c r="E39" s="27" t="s">
        <v>47</v>
      </c>
      <c r="F39" s="8" t="s">
        <v>13</v>
      </c>
      <c r="G39" s="9">
        <v>1</v>
      </c>
      <c r="H39" s="10"/>
      <c r="I39" s="135">
        <f t="shared" si="1"/>
        <v>0</v>
      </c>
      <c r="J39" s="107"/>
      <c r="K39" s="47"/>
      <c r="L39" s="51"/>
      <c r="M39" s="106"/>
    </row>
    <row r="40" spans="1:13" s="2" customFormat="1" ht="63.75">
      <c r="A40" s="12">
        <v>30</v>
      </c>
      <c r="B40" s="8"/>
      <c r="C40" s="8" t="s">
        <v>12</v>
      </c>
      <c r="D40" s="98" t="s">
        <v>48</v>
      </c>
      <c r="E40" s="27" t="s">
        <v>49</v>
      </c>
      <c r="F40" s="8" t="s">
        <v>13</v>
      </c>
      <c r="G40" s="9">
        <v>1</v>
      </c>
      <c r="H40" s="10"/>
      <c r="I40" s="135">
        <f t="shared" si="1"/>
        <v>0</v>
      </c>
      <c r="J40" s="108"/>
      <c r="K40" s="47"/>
      <c r="L40" s="51"/>
      <c r="M40" s="106"/>
    </row>
    <row r="41" spans="1:13" s="2" customFormat="1" ht="39" customHeight="1">
      <c r="A41" s="12">
        <v>31</v>
      </c>
      <c r="B41" s="8"/>
      <c r="C41" s="8" t="s">
        <v>12</v>
      </c>
      <c r="D41" s="98" t="s">
        <v>50</v>
      </c>
      <c r="E41" s="27" t="s">
        <v>51</v>
      </c>
      <c r="F41" s="8" t="s">
        <v>13</v>
      </c>
      <c r="G41" s="9">
        <v>2</v>
      </c>
      <c r="H41" s="10"/>
      <c r="I41" s="135">
        <f t="shared" si="1"/>
        <v>0</v>
      </c>
      <c r="J41" s="107"/>
      <c r="K41" s="47"/>
      <c r="L41" s="51"/>
      <c r="M41" s="106"/>
    </row>
    <row r="42" spans="1:13" s="2" customFormat="1" ht="51">
      <c r="A42" s="12">
        <v>32</v>
      </c>
      <c r="B42" s="8"/>
      <c r="C42" s="8" t="s">
        <v>12</v>
      </c>
      <c r="D42" s="98" t="s">
        <v>52</v>
      </c>
      <c r="E42" s="27" t="s">
        <v>198</v>
      </c>
      <c r="F42" s="8" t="s">
        <v>13</v>
      </c>
      <c r="G42" s="9">
        <v>1</v>
      </c>
      <c r="H42" s="10"/>
      <c r="I42" s="135">
        <f t="shared" si="1"/>
        <v>0</v>
      </c>
      <c r="J42" s="107"/>
      <c r="K42" s="47"/>
      <c r="L42" s="51"/>
      <c r="M42" s="106"/>
    </row>
    <row r="43" spans="1:13" s="2" customFormat="1" ht="25.5">
      <c r="A43" s="12">
        <v>33</v>
      </c>
      <c r="B43" s="8"/>
      <c r="C43" s="8" t="s">
        <v>12</v>
      </c>
      <c r="D43" s="98" t="s">
        <v>53</v>
      </c>
      <c r="E43" s="27" t="s">
        <v>54</v>
      </c>
      <c r="F43" s="8" t="s">
        <v>13</v>
      </c>
      <c r="G43" s="9">
        <v>1</v>
      </c>
      <c r="H43" s="10"/>
      <c r="I43" s="135">
        <f t="shared" si="1"/>
        <v>0</v>
      </c>
      <c r="J43" s="107"/>
      <c r="K43" s="47"/>
      <c r="L43" s="51"/>
      <c r="M43" s="106"/>
    </row>
    <row r="44" spans="1:13" s="2" customFormat="1" ht="51">
      <c r="A44" s="12">
        <v>34</v>
      </c>
      <c r="B44" s="8"/>
      <c r="C44" s="8" t="s">
        <v>12</v>
      </c>
      <c r="D44" s="98" t="s">
        <v>55</v>
      </c>
      <c r="E44" s="27" t="s">
        <v>199</v>
      </c>
      <c r="F44" s="8" t="s">
        <v>13</v>
      </c>
      <c r="G44" s="9">
        <v>2</v>
      </c>
      <c r="H44" s="10"/>
      <c r="I44" s="135">
        <f t="shared" si="1"/>
        <v>0</v>
      </c>
      <c r="J44" s="107"/>
      <c r="K44" s="47"/>
      <c r="L44" s="51"/>
      <c r="M44" s="106"/>
    </row>
    <row r="45" spans="1:13" s="2" customFormat="1" ht="38.25">
      <c r="A45" s="12">
        <v>35</v>
      </c>
      <c r="B45" s="8"/>
      <c r="C45" s="8" t="s">
        <v>12</v>
      </c>
      <c r="D45" s="98" t="s">
        <v>97</v>
      </c>
      <c r="E45" s="28" t="s">
        <v>197</v>
      </c>
      <c r="F45" s="8" t="s">
        <v>13</v>
      </c>
      <c r="G45" s="9">
        <v>2</v>
      </c>
      <c r="H45" s="10"/>
      <c r="I45" s="10">
        <f t="shared" si="1"/>
        <v>0</v>
      </c>
      <c r="J45" s="107"/>
      <c r="K45" s="47"/>
      <c r="L45" s="51"/>
      <c r="M45" s="106"/>
    </row>
    <row r="46" spans="1:12" s="2" customFormat="1" ht="12.75">
      <c r="A46" s="12"/>
      <c r="B46" s="8"/>
      <c r="C46" s="8"/>
      <c r="D46" s="98"/>
      <c r="E46" s="24" t="s">
        <v>98</v>
      </c>
      <c r="F46" s="102"/>
      <c r="G46" s="104"/>
      <c r="H46" s="104"/>
      <c r="I46" s="7">
        <f>SUM(I47:I50)</f>
        <v>0</v>
      </c>
      <c r="J46" s="106"/>
      <c r="K46" s="40"/>
      <c r="L46" s="40"/>
    </row>
    <row r="47" spans="1:13" s="2" customFormat="1" ht="76.5">
      <c r="A47" s="12">
        <v>36</v>
      </c>
      <c r="B47" s="8"/>
      <c r="C47" s="8" t="s">
        <v>12</v>
      </c>
      <c r="D47" s="98" t="s">
        <v>99</v>
      </c>
      <c r="E47" s="33" t="s">
        <v>150</v>
      </c>
      <c r="F47" s="8" t="s">
        <v>13</v>
      </c>
      <c r="G47" s="9">
        <v>1</v>
      </c>
      <c r="H47" s="10"/>
      <c r="I47" s="135">
        <f aca="true" t="shared" si="2" ref="I47:I48">ROUND(G47*H47,2)</f>
        <v>0</v>
      </c>
      <c r="J47" s="106"/>
      <c r="K47" s="40"/>
      <c r="L47" s="157"/>
      <c r="M47" s="158"/>
    </row>
    <row r="48" spans="1:13" s="2" customFormat="1" ht="51">
      <c r="A48" s="12">
        <v>37</v>
      </c>
      <c r="B48" s="8"/>
      <c r="C48" s="8" t="s">
        <v>12</v>
      </c>
      <c r="D48" s="52" t="s">
        <v>100</v>
      </c>
      <c r="E48" s="33" t="s">
        <v>101</v>
      </c>
      <c r="F48" s="8" t="s">
        <v>13</v>
      </c>
      <c r="G48" s="9">
        <v>1</v>
      </c>
      <c r="H48" s="10"/>
      <c r="I48" s="135">
        <f t="shared" si="2"/>
        <v>0</v>
      </c>
      <c r="J48" s="106"/>
      <c r="K48" s="50"/>
      <c r="L48" s="40"/>
      <c r="M48" s="106"/>
    </row>
    <row r="49" spans="1:12" s="2" customFormat="1" ht="38.25">
      <c r="A49" s="12">
        <v>38</v>
      </c>
      <c r="B49" s="8"/>
      <c r="C49" s="8" t="s">
        <v>12</v>
      </c>
      <c r="D49" s="98" t="s">
        <v>102</v>
      </c>
      <c r="E49" s="27" t="s">
        <v>103</v>
      </c>
      <c r="F49" s="8" t="s">
        <v>13</v>
      </c>
      <c r="G49" s="9">
        <v>1</v>
      </c>
      <c r="H49" s="10"/>
      <c r="I49" s="10">
        <f>ROUND(G49*H49,2)</f>
        <v>0</v>
      </c>
      <c r="J49" s="106"/>
      <c r="K49" s="47"/>
      <c r="L49" s="40"/>
    </row>
    <row r="50" spans="1:13" s="2" customFormat="1" ht="102">
      <c r="A50" s="12">
        <v>39</v>
      </c>
      <c r="B50" s="8"/>
      <c r="C50" s="8" t="s">
        <v>12</v>
      </c>
      <c r="D50" s="98" t="s">
        <v>104</v>
      </c>
      <c r="E50" s="27" t="s">
        <v>192</v>
      </c>
      <c r="F50" s="8" t="s">
        <v>13</v>
      </c>
      <c r="G50" s="9">
        <v>1</v>
      </c>
      <c r="H50" s="10"/>
      <c r="I50" s="10">
        <f aca="true" t="shared" si="3" ref="I50">ROUND(G50*H50,2)</f>
        <v>0</v>
      </c>
      <c r="J50" s="106"/>
      <c r="K50" s="47"/>
      <c r="L50" s="40"/>
      <c r="M50" s="106"/>
    </row>
    <row r="51" spans="1:12" s="2" customFormat="1" ht="12.75">
      <c r="A51" s="12"/>
      <c r="B51" s="8"/>
      <c r="C51" s="8"/>
      <c r="D51" s="98"/>
      <c r="E51" s="24" t="s">
        <v>57</v>
      </c>
      <c r="F51" s="102"/>
      <c r="G51" s="104"/>
      <c r="H51" s="104"/>
      <c r="I51" s="7">
        <f>SUM(I52:I60)</f>
        <v>0</v>
      </c>
      <c r="J51" s="106"/>
      <c r="K51" s="47"/>
      <c r="L51" s="40"/>
    </row>
    <row r="52" spans="1:13" s="2" customFormat="1" ht="89.25">
      <c r="A52" s="12">
        <v>40</v>
      </c>
      <c r="B52" s="8"/>
      <c r="C52" s="8" t="s">
        <v>12</v>
      </c>
      <c r="D52" s="22" t="s">
        <v>58</v>
      </c>
      <c r="E52" s="29" t="s">
        <v>59</v>
      </c>
      <c r="F52" s="8" t="s">
        <v>13</v>
      </c>
      <c r="G52" s="9">
        <v>1</v>
      </c>
      <c r="H52" s="10"/>
      <c r="I52" s="10">
        <f>ROUND(G52*H52,2)</f>
        <v>0</v>
      </c>
      <c r="J52" s="106"/>
      <c r="K52" s="47"/>
      <c r="L52" s="157"/>
      <c r="M52" s="106"/>
    </row>
    <row r="53" spans="1:13" s="2" customFormat="1" ht="127.5">
      <c r="A53" s="12">
        <v>41</v>
      </c>
      <c r="B53" s="8"/>
      <c r="C53" s="8" t="s">
        <v>12</v>
      </c>
      <c r="D53" s="22" t="s">
        <v>60</v>
      </c>
      <c r="E53" s="29" t="s">
        <v>190</v>
      </c>
      <c r="F53" s="8" t="s">
        <v>13</v>
      </c>
      <c r="G53" s="9">
        <v>1</v>
      </c>
      <c r="H53" s="10"/>
      <c r="I53" s="10">
        <f>ROUND(G53*H53,2)</f>
        <v>0</v>
      </c>
      <c r="J53" s="106"/>
      <c r="K53" s="47"/>
      <c r="L53" s="157"/>
      <c r="M53" s="106"/>
    </row>
    <row r="54" spans="1:13" s="2" customFormat="1" ht="76.5">
      <c r="A54" s="12">
        <v>42</v>
      </c>
      <c r="B54" s="8"/>
      <c r="C54" s="8" t="s">
        <v>12</v>
      </c>
      <c r="D54" s="22" t="s">
        <v>61</v>
      </c>
      <c r="E54" s="23" t="s">
        <v>191</v>
      </c>
      <c r="F54" s="8" t="s">
        <v>13</v>
      </c>
      <c r="G54" s="9">
        <v>1</v>
      </c>
      <c r="H54" s="10"/>
      <c r="I54" s="10">
        <f>ROUND(G54*H54,2)</f>
        <v>0</v>
      </c>
      <c r="J54" s="106"/>
      <c r="K54" s="47"/>
      <c r="L54" s="157"/>
      <c r="M54" s="106"/>
    </row>
    <row r="55" spans="1:13" s="2" customFormat="1" ht="51">
      <c r="A55" s="12">
        <v>43</v>
      </c>
      <c r="B55" s="8"/>
      <c r="C55" s="8" t="s">
        <v>12</v>
      </c>
      <c r="D55" s="22" t="s">
        <v>62</v>
      </c>
      <c r="E55" s="23" t="s">
        <v>196</v>
      </c>
      <c r="F55" s="8" t="s">
        <v>13</v>
      </c>
      <c r="G55" s="9">
        <v>1</v>
      </c>
      <c r="H55" s="10"/>
      <c r="I55" s="10">
        <f aca="true" t="shared" si="4" ref="I55:I58">ROUND(G55*H55,2)</f>
        <v>0</v>
      </c>
      <c r="J55" s="106"/>
      <c r="K55" s="47"/>
      <c r="L55" s="40"/>
      <c r="M55" s="106"/>
    </row>
    <row r="56" spans="1:12" s="2" customFormat="1" ht="25.5">
      <c r="A56" s="12">
        <v>44</v>
      </c>
      <c r="B56" s="8"/>
      <c r="C56" s="8" t="s">
        <v>12</v>
      </c>
      <c r="D56" s="22" t="s">
        <v>106</v>
      </c>
      <c r="E56" s="33" t="s">
        <v>107</v>
      </c>
      <c r="F56" s="8" t="s">
        <v>13</v>
      </c>
      <c r="G56" s="9">
        <v>1</v>
      </c>
      <c r="H56" s="10"/>
      <c r="I56" s="10">
        <f t="shared" si="4"/>
        <v>0</v>
      </c>
      <c r="J56" s="106"/>
      <c r="K56" s="47"/>
      <c r="L56" s="40"/>
    </row>
    <row r="57" spans="1:12" s="2" customFormat="1" ht="51">
      <c r="A57" s="12">
        <v>45</v>
      </c>
      <c r="B57" s="8"/>
      <c r="C57" s="21" t="s">
        <v>12</v>
      </c>
      <c r="D57" s="55" t="s">
        <v>17</v>
      </c>
      <c r="E57" s="27" t="s">
        <v>18</v>
      </c>
      <c r="F57" s="21" t="s">
        <v>13</v>
      </c>
      <c r="G57" s="20">
        <v>1</v>
      </c>
      <c r="H57" s="10"/>
      <c r="I57" s="10">
        <f t="shared" si="4"/>
        <v>0</v>
      </c>
      <c r="J57" s="106"/>
      <c r="K57" s="47"/>
      <c r="L57" s="40"/>
    </row>
    <row r="58" spans="1:12" s="2" customFormat="1" ht="27" customHeight="1">
      <c r="A58" s="12">
        <v>46</v>
      </c>
      <c r="B58" s="8"/>
      <c r="C58" s="21" t="s">
        <v>12</v>
      </c>
      <c r="D58" s="55" t="s">
        <v>63</v>
      </c>
      <c r="E58" s="27" t="s">
        <v>64</v>
      </c>
      <c r="F58" s="21" t="s">
        <v>13</v>
      </c>
      <c r="G58" s="20">
        <v>1</v>
      </c>
      <c r="H58" s="10"/>
      <c r="I58" s="10">
        <f t="shared" si="4"/>
        <v>0</v>
      </c>
      <c r="J58" s="106"/>
      <c r="K58" s="47"/>
      <c r="L58" s="40"/>
    </row>
    <row r="59" spans="1:13" s="2" customFormat="1" ht="89.25">
      <c r="A59" s="12">
        <v>47</v>
      </c>
      <c r="B59" s="8"/>
      <c r="C59" s="8" t="s">
        <v>12</v>
      </c>
      <c r="D59" s="98" t="s">
        <v>151</v>
      </c>
      <c r="E59" s="28" t="s">
        <v>152</v>
      </c>
      <c r="F59" s="8" t="s">
        <v>13</v>
      </c>
      <c r="G59" s="9">
        <f>G58</f>
        <v>1</v>
      </c>
      <c r="H59" s="10"/>
      <c r="I59" s="10">
        <f>ROUND(G59*H59,2)</f>
        <v>0</v>
      </c>
      <c r="J59" s="12"/>
      <c r="K59" s="47"/>
      <c r="L59" s="40"/>
      <c r="M59" s="106"/>
    </row>
    <row r="60" spans="1:12" s="2" customFormat="1" ht="102">
      <c r="A60" s="12">
        <v>48</v>
      </c>
      <c r="B60" s="8"/>
      <c r="C60" s="8" t="s">
        <v>12</v>
      </c>
      <c r="D60" s="22" t="s">
        <v>65</v>
      </c>
      <c r="E60" s="29" t="s">
        <v>66</v>
      </c>
      <c r="F60" s="8" t="s">
        <v>13</v>
      </c>
      <c r="G60" s="9">
        <v>1</v>
      </c>
      <c r="H60" s="10"/>
      <c r="I60" s="10">
        <f aca="true" t="shared" si="5" ref="I60">ROUND(G60*H60,2)</f>
        <v>0</v>
      </c>
      <c r="J60" s="106"/>
      <c r="K60" s="47"/>
      <c r="L60" s="40"/>
    </row>
    <row r="61" spans="1:12" s="2" customFormat="1" ht="12.75">
      <c r="A61" s="12"/>
      <c r="B61" s="8"/>
      <c r="C61" s="8"/>
      <c r="D61" s="98"/>
      <c r="E61" s="24" t="s">
        <v>67</v>
      </c>
      <c r="F61" s="102"/>
      <c r="G61" s="104"/>
      <c r="H61" s="104"/>
      <c r="I61" s="7">
        <f>SUM(I62:I69)</f>
        <v>0</v>
      </c>
      <c r="J61" s="106"/>
      <c r="K61" s="40"/>
      <c r="L61" s="40"/>
    </row>
    <row r="62" spans="1:12" s="2" customFormat="1" ht="51">
      <c r="A62" s="12">
        <v>49</v>
      </c>
      <c r="B62" s="8"/>
      <c r="C62" s="8" t="s">
        <v>12</v>
      </c>
      <c r="D62" s="98" t="s">
        <v>68</v>
      </c>
      <c r="E62" s="27" t="s">
        <v>109</v>
      </c>
      <c r="F62" s="8" t="s">
        <v>13</v>
      </c>
      <c r="G62" s="9">
        <v>1</v>
      </c>
      <c r="H62" s="10"/>
      <c r="I62" s="10">
        <f aca="true" t="shared" si="6" ref="I62:I69">ROUND(G62*H62,2)</f>
        <v>0</v>
      </c>
      <c r="J62" s="106"/>
      <c r="K62" s="40"/>
      <c r="L62" s="40"/>
    </row>
    <row r="63" spans="1:12" s="2" customFormat="1" ht="51">
      <c r="A63" s="12">
        <v>50</v>
      </c>
      <c r="B63" s="8"/>
      <c r="C63" s="8" t="s">
        <v>12</v>
      </c>
      <c r="D63" s="98" t="s">
        <v>68</v>
      </c>
      <c r="E63" s="27" t="s">
        <v>110</v>
      </c>
      <c r="F63" s="8" t="s">
        <v>13</v>
      </c>
      <c r="G63" s="9">
        <v>1</v>
      </c>
      <c r="H63" s="10"/>
      <c r="I63" s="10">
        <f t="shared" si="6"/>
        <v>0</v>
      </c>
      <c r="J63" s="106"/>
      <c r="K63" s="40"/>
      <c r="L63" s="40"/>
    </row>
    <row r="64" spans="1:12" s="2" customFormat="1" ht="25.5">
      <c r="A64" s="12">
        <v>51</v>
      </c>
      <c r="B64" s="8"/>
      <c r="C64" s="8" t="s">
        <v>12</v>
      </c>
      <c r="D64" s="98" t="s">
        <v>70</v>
      </c>
      <c r="E64" s="27" t="s">
        <v>71</v>
      </c>
      <c r="F64" s="8" t="s">
        <v>13</v>
      </c>
      <c r="G64" s="9">
        <v>2</v>
      </c>
      <c r="H64" s="10"/>
      <c r="I64" s="10">
        <f t="shared" si="6"/>
        <v>0</v>
      </c>
      <c r="J64" s="106"/>
      <c r="K64" s="40"/>
      <c r="L64" s="40"/>
    </row>
    <row r="65" spans="1:12" s="2" customFormat="1" ht="25.5">
      <c r="A65" s="12">
        <v>52</v>
      </c>
      <c r="B65" s="8" t="s">
        <v>72</v>
      </c>
      <c r="C65" s="8">
        <v>741</v>
      </c>
      <c r="D65" s="98" t="s">
        <v>73</v>
      </c>
      <c r="E65" s="27" t="s">
        <v>74</v>
      </c>
      <c r="F65" s="8" t="s">
        <v>13</v>
      </c>
      <c r="G65" s="9">
        <v>1</v>
      </c>
      <c r="H65" s="10"/>
      <c r="I65" s="10">
        <f t="shared" si="6"/>
        <v>0</v>
      </c>
      <c r="J65" s="106"/>
      <c r="K65" s="40"/>
      <c r="L65" s="40"/>
    </row>
    <row r="66" spans="1:12" s="2" customFormat="1" ht="38.25">
      <c r="A66" s="12">
        <v>53</v>
      </c>
      <c r="B66" s="8" t="s">
        <v>75</v>
      </c>
      <c r="C66" s="8" t="s">
        <v>76</v>
      </c>
      <c r="D66" s="98" t="s">
        <v>77</v>
      </c>
      <c r="E66" s="27" t="s">
        <v>78</v>
      </c>
      <c r="F66" s="8" t="s">
        <v>13</v>
      </c>
      <c r="G66" s="9">
        <f>G65</f>
        <v>1</v>
      </c>
      <c r="H66" s="10"/>
      <c r="I66" s="10">
        <f t="shared" si="6"/>
        <v>0</v>
      </c>
      <c r="J66" s="106"/>
      <c r="K66" s="40"/>
      <c r="L66" s="40"/>
    </row>
    <row r="67" spans="1:12" s="2" customFormat="1" ht="25.5">
      <c r="A67" s="12">
        <v>54</v>
      </c>
      <c r="B67" s="8" t="s">
        <v>75</v>
      </c>
      <c r="C67" s="8" t="s">
        <v>76</v>
      </c>
      <c r="D67" s="98" t="s">
        <v>79</v>
      </c>
      <c r="E67" s="27" t="s">
        <v>80</v>
      </c>
      <c r="F67" s="8" t="s">
        <v>81</v>
      </c>
      <c r="G67" s="9">
        <v>20</v>
      </c>
      <c r="H67" s="10"/>
      <c r="I67" s="10">
        <f t="shared" si="6"/>
        <v>0</v>
      </c>
      <c r="J67" s="106"/>
      <c r="K67" s="40"/>
      <c r="L67" s="40"/>
    </row>
    <row r="68" spans="1:12" s="2" customFormat="1" ht="38.25">
      <c r="A68" s="12">
        <v>55</v>
      </c>
      <c r="B68" s="8" t="s">
        <v>72</v>
      </c>
      <c r="C68" s="8">
        <v>741</v>
      </c>
      <c r="D68" s="98" t="s">
        <v>82</v>
      </c>
      <c r="E68" s="27" t="s">
        <v>83</v>
      </c>
      <c r="F68" s="8" t="s">
        <v>81</v>
      </c>
      <c r="G68" s="9">
        <f>G67</f>
        <v>20</v>
      </c>
      <c r="H68" s="10"/>
      <c r="I68" s="10">
        <f t="shared" si="6"/>
        <v>0</v>
      </c>
      <c r="J68" s="106"/>
      <c r="K68" s="40"/>
      <c r="L68" s="40"/>
    </row>
    <row r="69" spans="1:12" s="2" customFormat="1" ht="25.5">
      <c r="A69" s="12">
        <v>56</v>
      </c>
      <c r="B69" s="8"/>
      <c r="C69" s="8" t="s">
        <v>12</v>
      </c>
      <c r="D69" s="98" t="s">
        <v>84</v>
      </c>
      <c r="E69" s="30" t="s">
        <v>85</v>
      </c>
      <c r="F69" s="8" t="s">
        <v>13</v>
      </c>
      <c r="G69" s="9">
        <f>G64</f>
        <v>2</v>
      </c>
      <c r="H69" s="10"/>
      <c r="I69" s="10">
        <f t="shared" si="6"/>
        <v>0</v>
      </c>
      <c r="J69" s="106"/>
      <c r="K69" s="40"/>
      <c r="L69" s="40"/>
    </row>
    <row r="70" spans="1:12" s="17" customFormat="1" ht="12.75">
      <c r="A70" s="85"/>
      <c r="B70" s="89"/>
      <c r="C70" s="89"/>
      <c r="D70" s="99"/>
      <c r="E70" s="31" t="s">
        <v>86</v>
      </c>
      <c r="F70" s="89"/>
      <c r="G70" s="105"/>
      <c r="H70" s="105"/>
      <c r="I70" s="18">
        <f>I8</f>
        <v>0</v>
      </c>
      <c r="J70" s="106"/>
      <c r="K70" s="40"/>
      <c r="L70" s="40"/>
    </row>
    <row r="71" spans="10:12" ht="12.75">
      <c r="J71" s="106"/>
      <c r="K71" s="40"/>
      <c r="L71" s="40"/>
    </row>
    <row r="72" spans="10:12" ht="12.75">
      <c r="J72" s="106"/>
      <c r="K72" s="40"/>
      <c r="L72" s="40"/>
    </row>
    <row r="73" spans="10:12" ht="12.75">
      <c r="J73" s="106"/>
      <c r="K73" s="40"/>
      <c r="L73" s="40"/>
    </row>
    <row r="74" spans="10:12" ht="12.75">
      <c r="J74" s="106"/>
      <c r="K74" s="40"/>
      <c r="L74" s="40"/>
    </row>
    <row r="75" spans="10:12" ht="12.75">
      <c r="J75" s="106"/>
      <c r="K75" s="40"/>
      <c r="L75" s="40"/>
    </row>
    <row r="76" spans="10:12" ht="12.75">
      <c r="J76" s="106"/>
      <c r="K76" s="40"/>
      <c r="L76" s="40"/>
    </row>
    <row r="77" spans="10:12" ht="12.75">
      <c r="J77" s="106"/>
      <c r="K77" s="40"/>
      <c r="L77" s="40"/>
    </row>
    <row r="78" spans="10:12" ht="12.75">
      <c r="J78" s="106"/>
      <c r="K78" s="40"/>
      <c r="L78" s="40"/>
    </row>
    <row r="79" spans="10:12" ht="12.75">
      <c r="J79" s="106"/>
      <c r="K79" s="40"/>
      <c r="L79" s="40"/>
    </row>
    <row r="80" spans="10:12" ht="12.75">
      <c r="J80" s="106"/>
      <c r="K80" s="40"/>
      <c r="L80" s="40"/>
    </row>
    <row r="81" spans="10:12" ht="12.75">
      <c r="J81" s="106"/>
      <c r="K81" s="40"/>
      <c r="L81" s="40"/>
    </row>
    <row r="82" spans="10:12" ht="12.75">
      <c r="J82" s="106"/>
      <c r="K82" s="40"/>
      <c r="L82" s="40"/>
    </row>
    <row r="83" spans="10:12" ht="12.75">
      <c r="J83" s="106"/>
      <c r="K83" s="40"/>
      <c r="L83" s="40"/>
    </row>
    <row r="84" spans="10:12" ht="12.75">
      <c r="J84" s="106"/>
      <c r="K84" s="40"/>
      <c r="L84" s="40"/>
    </row>
    <row r="85" spans="10:12" ht="12.75">
      <c r="J85" s="106"/>
      <c r="K85" s="40"/>
      <c r="L85" s="40"/>
    </row>
    <row r="86" spans="10:12" ht="12.75">
      <c r="J86" s="106"/>
      <c r="K86" s="40"/>
      <c r="L86" s="40"/>
    </row>
    <row r="87" spans="10:12" ht="12.75">
      <c r="J87" s="106"/>
      <c r="K87" s="40"/>
      <c r="L87" s="40"/>
    </row>
    <row r="88" spans="10:12" ht="12.75">
      <c r="J88" s="106"/>
      <c r="K88" s="40"/>
      <c r="L88" s="40"/>
    </row>
    <row r="89" spans="10:12" ht="12.75">
      <c r="J89" s="106"/>
      <c r="K89" s="40"/>
      <c r="L89" s="40"/>
    </row>
    <row r="90" spans="10:12" ht="12.75">
      <c r="J90" s="106"/>
      <c r="K90" s="40"/>
      <c r="L90" s="40"/>
    </row>
    <row r="91" spans="10:12" ht="12.75">
      <c r="J91" s="106"/>
      <c r="K91" s="40"/>
      <c r="L91" s="40"/>
    </row>
    <row r="92" spans="10:12" ht="12.75">
      <c r="J92" s="106"/>
      <c r="K92" s="40"/>
      <c r="L92" s="40"/>
    </row>
    <row r="93" spans="10:12" ht="12.75">
      <c r="J93" s="106"/>
      <c r="K93" s="40"/>
      <c r="L93" s="40"/>
    </row>
    <row r="94" spans="10:12" ht="12.75">
      <c r="J94" s="106"/>
      <c r="K94" s="40"/>
      <c r="L94" s="40"/>
    </row>
    <row r="95" spans="10:12" ht="12.75">
      <c r="J95" s="106"/>
      <c r="K95" s="40"/>
      <c r="L95" s="40"/>
    </row>
    <row r="96" spans="10:12" ht="12.75">
      <c r="J96" s="106"/>
      <c r="K96" s="40"/>
      <c r="L96" s="40"/>
    </row>
    <row r="97" spans="10:12" ht="12.75">
      <c r="J97" s="106"/>
      <c r="K97" s="40"/>
      <c r="L97" s="40"/>
    </row>
    <row r="98" spans="10:12" ht="12.75">
      <c r="J98" s="106"/>
      <c r="K98" s="40"/>
      <c r="L98" s="40"/>
    </row>
    <row r="99" spans="10:12" ht="12.75">
      <c r="J99" s="106"/>
      <c r="K99" s="40"/>
      <c r="L99" s="40"/>
    </row>
    <row r="100" spans="10:12" ht="12.75">
      <c r="J100" s="106"/>
      <c r="K100" s="40"/>
      <c r="L100" s="40"/>
    </row>
    <row r="101" spans="10:12" ht="12.75">
      <c r="J101" s="106"/>
      <c r="K101" s="40"/>
      <c r="L101" s="40"/>
    </row>
    <row r="102" spans="10:12" ht="12.75">
      <c r="J102" s="106"/>
      <c r="K102" s="40"/>
      <c r="L102" s="40"/>
    </row>
    <row r="103" spans="10:12" ht="12.75">
      <c r="J103" s="106"/>
      <c r="K103" s="40"/>
      <c r="L103" s="40"/>
    </row>
    <row r="104" spans="10:12" ht="12.75">
      <c r="J104" s="106"/>
      <c r="K104" s="40"/>
      <c r="L104" s="40"/>
    </row>
    <row r="105" spans="10:12" ht="12.75">
      <c r="J105" s="106"/>
      <c r="K105" s="40"/>
      <c r="L105" s="40"/>
    </row>
    <row r="106" spans="10:12" ht="12.75">
      <c r="J106" s="106"/>
      <c r="K106" s="40"/>
      <c r="L106" s="40"/>
    </row>
    <row r="107" spans="10:12" ht="12.75">
      <c r="J107" s="106"/>
      <c r="K107" s="40"/>
      <c r="L107" s="40"/>
    </row>
    <row r="108" spans="10:12" ht="12.75">
      <c r="J108" s="106"/>
      <c r="K108" s="40"/>
      <c r="L108" s="40"/>
    </row>
    <row r="109" spans="10:12" ht="12.75">
      <c r="J109" s="106"/>
      <c r="K109" s="40"/>
      <c r="L109" s="40"/>
    </row>
    <row r="110" spans="10:12" ht="12.75">
      <c r="J110" s="106"/>
      <c r="K110" s="40"/>
      <c r="L110" s="40"/>
    </row>
    <row r="111" spans="10:12" ht="12.75">
      <c r="J111" s="111"/>
      <c r="K111" s="41"/>
      <c r="L111" s="41"/>
    </row>
    <row r="112" spans="10:12" ht="12.75">
      <c r="J112" s="104"/>
      <c r="K112" s="39"/>
      <c r="L112" s="39"/>
    </row>
    <row r="113" spans="10:12" ht="12.75">
      <c r="J113" s="106"/>
      <c r="K113" s="40"/>
      <c r="L113" s="40"/>
    </row>
    <row r="114" spans="10:12" ht="12.75">
      <c r="J114" s="106"/>
      <c r="K114" s="40"/>
      <c r="L114" s="40"/>
    </row>
    <row r="115" spans="10:12" ht="12.75">
      <c r="J115" s="106"/>
      <c r="K115" s="40"/>
      <c r="L115" s="40"/>
    </row>
    <row r="116" spans="10:12" ht="12.75">
      <c r="J116" s="106"/>
      <c r="K116" s="40"/>
      <c r="L116" s="40"/>
    </row>
    <row r="117" spans="10:12" ht="12.75">
      <c r="J117" s="106"/>
      <c r="K117" s="40"/>
      <c r="L117" s="40"/>
    </row>
    <row r="118" spans="10:12" ht="12.75">
      <c r="J118" s="106"/>
      <c r="K118" s="40"/>
      <c r="L118" s="40"/>
    </row>
    <row r="119" spans="10:12" ht="12.75">
      <c r="J119" s="106"/>
      <c r="K119" s="40"/>
      <c r="L119" s="40"/>
    </row>
    <row r="120" spans="10:12" ht="12.75">
      <c r="J120" s="111"/>
      <c r="K120" s="41"/>
      <c r="L120" s="41"/>
    </row>
    <row r="121" spans="10:12" ht="12.75">
      <c r="J121" s="111"/>
      <c r="K121" s="41"/>
      <c r="L121" s="41"/>
    </row>
    <row r="122" spans="10:12" ht="12.75">
      <c r="J122" s="111"/>
      <c r="K122" s="41"/>
      <c r="L122" s="41"/>
    </row>
    <row r="123" spans="10:12" ht="12.75">
      <c r="J123" s="104"/>
      <c r="K123" s="39"/>
      <c r="L123" s="39"/>
    </row>
    <row r="124" spans="10:12" ht="12.75">
      <c r="J124" s="106"/>
      <c r="K124" s="40"/>
      <c r="L124" s="40"/>
    </row>
    <row r="125" spans="10:12" ht="12.75">
      <c r="J125" s="106"/>
      <c r="K125" s="40"/>
      <c r="L125" s="40"/>
    </row>
    <row r="126" spans="10:12" ht="12.75">
      <c r="J126" s="106"/>
      <c r="K126" s="40"/>
      <c r="L126" s="40"/>
    </row>
    <row r="127" spans="10:12" ht="12.75">
      <c r="J127" s="106"/>
      <c r="K127" s="40"/>
      <c r="L127" s="40"/>
    </row>
    <row r="128" spans="10:12" ht="12.75">
      <c r="J128" s="106"/>
      <c r="K128" s="40"/>
      <c r="L128" s="40"/>
    </row>
    <row r="129" spans="10:12" ht="12.75">
      <c r="J129" s="106"/>
      <c r="K129" s="40"/>
      <c r="L129" s="40"/>
    </row>
    <row r="130" spans="10:12" ht="12.75">
      <c r="J130" s="106"/>
      <c r="K130" s="40"/>
      <c r="L130" s="40"/>
    </row>
    <row r="131" spans="10:12" ht="12.75">
      <c r="J131" s="103"/>
      <c r="K131" s="38"/>
      <c r="L131" s="38"/>
    </row>
    <row r="132" spans="10:12" ht="12.75">
      <c r="J132" s="104"/>
      <c r="K132" s="39"/>
      <c r="L132" s="39"/>
    </row>
    <row r="133" spans="10:12" ht="12.75">
      <c r="J133" s="106"/>
      <c r="K133" s="40"/>
      <c r="L133" s="40"/>
    </row>
    <row r="134" spans="10:12" ht="12.75">
      <c r="J134" s="106"/>
      <c r="K134" s="40"/>
      <c r="L134" s="40"/>
    </row>
    <row r="135" spans="10:12" ht="12.75">
      <c r="J135" s="106"/>
      <c r="K135" s="40"/>
      <c r="L135" s="40"/>
    </row>
    <row r="136" spans="10:12" ht="12.75">
      <c r="J136" s="106"/>
      <c r="K136" s="40"/>
      <c r="L136" s="40"/>
    </row>
    <row r="137" spans="10:12" ht="12.75">
      <c r="J137" s="106"/>
      <c r="K137" s="40"/>
      <c r="L137" s="40"/>
    </row>
    <row r="138" spans="10:12" ht="12.75">
      <c r="J138" s="106"/>
      <c r="K138" s="40"/>
      <c r="L138" s="40"/>
    </row>
    <row r="139" spans="10:12" ht="12.75">
      <c r="J139" s="104"/>
      <c r="K139" s="39"/>
      <c r="L139" s="39"/>
    </row>
    <row r="140" spans="10:12" ht="12.75">
      <c r="J140" s="106"/>
      <c r="K140" s="40"/>
      <c r="L140" s="40"/>
    </row>
    <row r="141" spans="10:12" ht="12.75">
      <c r="J141" s="111"/>
      <c r="K141" s="41"/>
      <c r="L141" s="41"/>
    </row>
    <row r="142" spans="10:12" ht="12.75">
      <c r="J142" s="111"/>
      <c r="K142" s="41"/>
      <c r="L142" s="41"/>
    </row>
    <row r="143" spans="10:12" ht="12.75">
      <c r="J143" s="106"/>
      <c r="K143" s="40"/>
      <c r="L143" s="40"/>
    </row>
    <row r="144" spans="10:12" ht="12.75">
      <c r="J144" s="106"/>
      <c r="K144" s="40"/>
      <c r="L144" s="40"/>
    </row>
    <row r="145" spans="10:12" ht="12.75">
      <c r="J145" s="106"/>
      <c r="K145" s="40"/>
      <c r="L145" s="40"/>
    </row>
    <row r="146" spans="10:12" ht="12.75">
      <c r="J146" s="106"/>
      <c r="K146" s="40"/>
      <c r="L146" s="40"/>
    </row>
    <row r="147" spans="10:12" ht="12.75">
      <c r="J147" s="106"/>
      <c r="K147" s="40"/>
      <c r="L147" s="40"/>
    </row>
    <row r="148" spans="10:12" ht="12.75">
      <c r="J148" s="112"/>
      <c r="K148" s="42"/>
      <c r="L148" s="42"/>
    </row>
    <row r="149" spans="10:12" ht="12.75">
      <c r="J149" s="111"/>
      <c r="K149" s="41"/>
      <c r="L149" s="41"/>
    </row>
    <row r="150" spans="10:12" ht="12.75">
      <c r="J150" s="104"/>
      <c r="K150" s="39"/>
      <c r="L150" s="39"/>
    </row>
    <row r="151" spans="10:12" ht="12.75">
      <c r="J151" s="106"/>
      <c r="K151" s="40"/>
      <c r="L151" s="40"/>
    </row>
    <row r="152" spans="10:12" ht="12.75">
      <c r="J152" s="106"/>
      <c r="K152" s="40"/>
      <c r="L152" s="40"/>
    </row>
    <row r="153" spans="10:12" ht="12.75">
      <c r="J153" s="106"/>
      <c r="K153" s="40"/>
      <c r="L153" s="40"/>
    </row>
    <row r="154" spans="10:12" ht="12.75">
      <c r="J154" s="106"/>
      <c r="K154" s="40"/>
      <c r="L154" s="40"/>
    </row>
    <row r="155" spans="10:12" ht="12.75">
      <c r="J155" s="106"/>
      <c r="K155" s="40"/>
      <c r="L155" s="40"/>
    </row>
    <row r="156" spans="10:12" ht="12.75">
      <c r="J156" s="106"/>
      <c r="K156" s="40"/>
      <c r="L156" s="40"/>
    </row>
    <row r="157" spans="10:12" ht="12.75">
      <c r="J157" s="106"/>
      <c r="K157" s="40"/>
      <c r="L157" s="40"/>
    </row>
    <row r="158" spans="10:12" ht="12.75">
      <c r="J158" s="106"/>
      <c r="K158" s="40"/>
      <c r="L158" s="40"/>
    </row>
    <row r="159" spans="10:12" ht="12.75">
      <c r="J159" s="106"/>
      <c r="K159" s="40"/>
      <c r="L159" s="40"/>
    </row>
    <row r="160" spans="10:12" ht="12.75">
      <c r="J160" s="106"/>
      <c r="K160" s="40"/>
      <c r="L160" s="40"/>
    </row>
    <row r="161" spans="10:12" ht="12.75">
      <c r="J161" s="106"/>
      <c r="K161" s="40"/>
      <c r="L161" s="40"/>
    </row>
    <row r="162" spans="10:12" ht="12.75">
      <c r="J162" s="106"/>
      <c r="K162" s="40"/>
      <c r="L162" s="40"/>
    </row>
    <row r="163" spans="10:12" ht="12.75">
      <c r="J163" s="106"/>
      <c r="K163" s="40"/>
      <c r="L163" s="40"/>
    </row>
    <row r="164" spans="10:12" ht="12.75">
      <c r="J164" s="106"/>
      <c r="K164" s="40"/>
      <c r="L164" s="40"/>
    </row>
    <row r="165" spans="10:12" ht="12.75">
      <c r="J165" s="106"/>
      <c r="K165" s="40"/>
      <c r="L165" s="40"/>
    </row>
    <row r="166" spans="10:12" ht="12.75">
      <c r="J166" s="106"/>
      <c r="K166" s="40"/>
      <c r="L166" s="40"/>
    </row>
    <row r="167" spans="10:12" ht="12.75">
      <c r="J167" s="106"/>
      <c r="K167" s="40"/>
      <c r="L167" s="40"/>
    </row>
    <row r="168" spans="10:12" ht="12.75">
      <c r="J168" s="106"/>
      <c r="K168" s="40"/>
      <c r="L168" s="40"/>
    </row>
    <row r="169" spans="10:12" ht="12.75">
      <c r="J169" s="106"/>
      <c r="K169" s="40"/>
      <c r="L169" s="40"/>
    </row>
    <row r="170" spans="10:12" ht="12.75">
      <c r="J170" s="106"/>
      <c r="K170" s="40"/>
      <c r="L170" s="40"/>
    </row>
    <row r="171" spans="10:12" ht="12.75">
      <c r="J171" s="106"/>
      <c r="K171" s="40"/>
      <c r="L171" s="40"/>
    </row>
    <row r="172" spans="10:12" ht="12.75">
      <c r="J172" s="106"/>
      <c r="K172" s="40"/>
      <c r="L172" s="40"/>
    </row>
    <row r="173" spans="10:12" ht="12.75">
      <c r="J173" s="106"/>
      <c r="K173" s="40"/>
      <c r="L173" s="40"/>
    </row>
    <row r="174" spans="10:12" ht="12.75">
      <c r="J174" s="106"/>
      <c r="K174" s="40"/>
      <c r="L174" s="40"/>
    </row>
    <row r="175" spans="10:12" ht="12.75">
      <c r="J175" s="106"/>
      <c r="K175" s="40"/>
      <c r="L175" s="40"/>
    </row>
    <row r="176" spans="10:12" ht="12.75">
      <c r="J176" s="106"/>
      <c r="K176" s="40"/>
      <c r="L176" s="40"/>
    </row>
    <row r="177" spans="10:12" ht="12.75">
      <c r="J177" s="106"/>
      <c r="K177" s="40"/>
      <c r="L177" s="40"/>
    </row>
    <row r="178" spans="10:12" ht="12.75">
      <c r="J178" s="106"/>
      <c r="K178" s="40"/>
      <c r="L178" s="40"/>
    </row>
    <row r="179" spans="10:12" ht="12.75">
      <c r="J179" s="106"/>
      <c r="K179" s="40"/>
      <c r="L179" s="40"/>
    </row>
    <row r="180" spans="10:12" ht="12.75">
      <c r="J180" s="106"/>
      <c r="K180" s="40"/>
      <c r="L180" s="40"/>
    </row>
    <row r="181" spans="10:12" ht="12.75">
      <c r="J181" s="106"/>
      <c r="K181" s="40"/>
      <c r="L181" s="40"/>
    </row>
    <row r="182" spans="10:12" ht="12.75">
      <c r="J182" s="106"/>
      <c r="K182" s="40"/>
      <c r="L182" s="40"/>
    </row>
    <row r="183" spans="10:12" ht="12.75">
      <c r="J183" s="106"/>
      <c r="K183" s="40"/>
      <c r="L183" s="40"/>
    </row>
    <row r="184" spans="10:12" ht="12.75">
      <c r="J184" s="106"/>
      <c r="K184" s="40"/>
      <c r="L184" s="40"/>
    </row>
    <row r="185" spans="10:12" ht="12.75">
      <c r="J185" s="106"/>
      <c r="K185" s="40"/>
      <c r="L185" s="40"/>
    </row>
    <row r="186" spans="10:12" ht="12.75">
      <c r="J186" s="104"/>
      <c r="K186" s="39"/>
      <c r="L186" s="39"/>
    </row>
    <row r="187" spans="10:12" ht="12.75">
      <c r="J187" s="106"/>
      <c r="K187" s="40"/>
      <c r="L187" s="40"/>
    </row>
    <row r="188" spans="10:12" ht="12.75">
      <c r="J188" s="106"/>
      <c r="K188" s="40"/>
      <c r="L188" s="40"/>
    </row>
    <row r="189" spans="10:12" ht="12.75">
      <c r="J189" s="106"/>
      <c r="K189" s="40"/>
      <c r="L189" s="40"/>
    </row>
    <row r="190" spans="10:12" ht="12.75">
      <c r="J190" s="106"/>
      <c r="K190" s="40"/>
      <c r="L190" s="40"/>
    </row>
    <row r="191" spans="10:12" ht="12.75">
      <c r="J191" s="106"/>
      <c r="K191" s="40"/>
      <c r="L191" s="40"/>
    </row>
    <row r="192" spans="10:12" ht="12.75">
      <c r="J192" s="106"/>
      <c r="K192" s="40"/>
      <c r="L192" s="40"/>
    </row>
    <row r="193" spans="10:12" ht="12.75">
      <c r="J193" s="106"/>
      <c r="K193" s="40"/>
      <c r="L193" s="40"/>
    </row>
    <row r="194" spans="10:12" ht="12.75">
      <c r="J194" s="106"/>
      <c r="K194" s="40"/>
      <c r="L194" s="40"/>
    </row>
    <row r="195" spans="10:12" ht="12.75">
      <c r="J195" s="106"/>
      <c r="K195" s="40"/>
      <c r="L195" s="40"/>
    </row>
    <row r="196" spans="10:12" ht="12.75">
      <c r="J196" s="106"/>
      <c r="K196" s="40"/>
      <c r="L196" s="40"/>
    </row>
    <row r="197" spans="10:12" ht="12.75">
      <c r="J197" s="106"/>
      <c r="K197" s="40"/>
      <c r="L197" s="40"/>
    </row>
    <row r="198" spans="10:12" ht="12.75">
      <c r="J198" s="106"/>
      <c r="K198" s="40"/>
      <c r="L198" s="40"/>
    </row>
    <row r="199" spans="10:12" ht="12.75">
      <c r="J199" s="106"/>
      <c r="K199" s="40"/>
      <c r="L199" s="40"/>
    </row>
    <row r="200" spans="10:12" ht="12.75">
      <c r="J200" s="106"/>
      <c r="K200" s="40"/>
      <c r="L200" s="40"/>
    </row>
    <row r="201" spans="10:12" ht="12.75">
      <c r="J201" s="106"/>
      <c r="K201" s="40"/>
      <c r="L201" s="40"/>
    </row>
    <row r="202" spans="10:12" ht="12.75">
      <c r="J202" s="106"/>
      <c r="K202" s="40"/>
      <c r="L202" s="40"/>
    </row>
    <row r="203" spans="10:12" ht="12.75">
      <c r="J203" s="106"/>
      <c r="K203" s="40"/>
      <c r="L203" s="40"/>
    </row>
    <row r="204" spans="10:12" ht="12.75">
      <c r="J204" s="106"/>
      <c r="K204" s="40"/>
      <c r="L204" s="40"/>
    </row>
    <row r="205" spans="10:12" ht="12.75">
      <c r="J205" s="106"/>
      <c r="K205" s="40"/>
      <c r="L205" s="40"/>
    </row>
    <row r="206" spans="10:12" ht="12.75">
      <c r="J206" s="106"/>
      <c r="K206" s="40"/>
      <c r="L206" s="40"/>
    </row>
    <row r="207" spans="10:12" ht="12.75">
      <c r="J207" s="106"/>
      <c r="K207" s="40"/>
      <c r="L207" s="40"/>
    </row>
    <row r="208" spans="10:12" ht="12.75">
      <c r="J208" s="106"/>
      <c r="K208" s="40"/>
      <c r="L208" s="40"/>
    </row>
    <row r="209" spans="10:12" ht="12.75">
      <c r="J209" s="112"/>
      <c r="K209" s="42"/>
      <c r="L209" s="42"/>
    </row>
    <row r="210" spans="10:12" ht="12.75">
      <c r="J210" s="106"/>
      <c r="K210" s="40"/>
      <c r="L210" s="40"/>
    </row>
    <row r="211" spans="10:12" ht="12.75">
      <c r="J211" s="112"/>
      <c r="K211" s="42"/>
      <c r="L211" s="42"/>
    </row>
    <row r="212" spans="10:12" ht="12.75">
      <c r="J212" s="106"/>
      <c r="K212" s="40"/>
      <c r="L212" s="40"/>
    </row>
    <row r="213" spans="10:12" ht="12.75">
      <c r="J213" s="106"/>
      <c r="K213" s="40"/>
      <c r="L213" s="40"/>
    </row>
    <row r="214" spans="10:12" ht="12.75">
      <c r="J214" s="106"/>
      <c r="K214" s="40"/>
      <c r="L214" s="40"/>
    </row>
    <row r="215" spans="10:12" ht="12.75">
      <c r="J215" s="112"/>
      <c r="K215" s="42"/>
      <c r="L215" s="42"/>
    </row>
    <row r="216" spans="10:12" ht="12.75">
      <c r="J216" s="106"/>
      <c r="K216" s="40"/>
      <c r="L216" s="40"/>
    </row>
    <row r="217" spans="10:12" ht="12.75">
      <c r="J217" s="106"/>
      <c r="K217" s="40"/>
      <c r="L217" s="40"/>
    </row>
    <row r="218" spans="10:12" ht="12.75">
      <c r="J218" s="106"/>
      <c r="K218" s="40"/>
      <c r="L218" s="40"/>
    </row>
    <row r="219" spans="10:12" ht="12.75">
      <c r="J219" s="112"/>
      <c r="K219" s="42"/>
      <c r="L219" s="42"/>
    </row>
    <row r="220" spans="10:12" ht="12.75">
      <c r="J220" s="106"/>
      <c r="K220" s="40"/>
      <c r="L220" s="40"/>
    </row>
    <row r="221" spans="10:12" ht="12.75">
      <c r="J221" s="106"/>
      <c r="K221" s="40"/>
      <c r="L221" s="40"/>
    </row>
    <row r="222" spans="10:12" ht="12.75">
      <c r="J222" s="106"/>
      <c r="K222" s="40"/>
      <c r="L222" s="40"/>
    </row>
    <row r="223" spans="10:12" ht="12.75">
      <c r="J223" s="106"/>
      <c r="K223" s="40"/>
      <c r="L223" s="40"/>
    </row>
    <row r="224" spans="10:12" ht="12.75">
      <c r="J224" s="106"/>
      <c r="K224" s="40"/>
      <c r="L224" s="40"/>
    </row>
    <row r="225" spans="10:12" ht="12.75">
      <c r="J225" s="106"/>
      <c r="K225" s="40"/>
      <c r="L225" s="40"/>
    </row>
    <row r="226" spans="10:12" ht="12.75">
      <c r="J226" s="106"/>
      <c r="K226" s="40"/>
      <c r="L226" s="40"/>
    </row>
    <row r="227" spans="10:12" ht="12.75">
      <c r="J227" s="106"/>
      <c r="K227" s="40"/>
      <c r="L227" s="40"/>
    </row>
    <row r="228" spans="10:12" ht="12.75">
      <c r="J228" s="106"/>
      <c r="K228" s="40"/>
      <c r="L228" s="40"/>
    </row>
    <row r="229" spans="10:12" ht="12.75">
      <c r="J229" s="106"/>
      <c r="K229" s="40"/>
      <c r="L229" s="40"/>
    </row>
    <row r="230" spans="10:12" ht="12.75">
      <c r="J230" s="106"/>
      <c r="K230" s="40"/>
      <c r="L230" s="40"/>
    </row>
    <row r="231" spans="10:12" ht="12.75">
      <c r="J231" s="106"/>
      <c r="K231" s="40"/>
      <c r="L231" s="40"/>
    </row>
    <row r="232" spans="10:12" ht="12.75">
      <c r="J232" s="104"/>
      <c r="K232" s="39"/>
      <c r="L232" s="39"/>
    </row>
    <row r="233" spans="10:12" ht="12.75">
      <c r="J233" s="111"/>
      <c r="K233" s="41"/>
      <c r="L233" s="41"/>
    </row>
    <row r="234" spans="10:12" ht="12.75">
      <c r="J234" s="111"/>
      <c r="K234" s="41"/>
      <c r="L234" s="41"/>
    </row>
    <row r="235" spans="10:12" ht="12.75">
      <c r="J235" s="111"/>
      <c r="K235" s="41"/>
      <c r="L235" s="41"/>
    </row>
    <row r="236" spans="10:12" ht="12.75">
      <c r="J236" s="111"/>
      <c r="K236" s="41"/>
      <c r="L236" s="41"/>
    </row>
    <row r="237" spans="10:12" ht="12.75">
      <c r="J237" s="111"/>
      <c r="K237" s="40"/>
      <c r="L237" s="41"/>
    </row>
    <row r="238" spans="10:12" ht="12.75">
      <c r="J238" s="111"/>
      <c r="K238" s="41"/>
      <c r="L238" s="41"/>
    </row>
    <row r="239" spans="10:12" ht="12.75">
      <c r="J239" s="111"/>
      <c r="K239" s="41"/>
      <c r="L239" s="41"/>
    </row>
    <row r="240" spans="10:12" ht="12.75">
      <c r="J240" s="111"/>
      <c r="K240" s="41"/>
      <c r="L240" s="41"/>
    </row>
    <row r="241" spans="10:12" ht="12.75">
      <c r="J241" s="111"/>
      <c r="K241" s="41"/>
      <c r="L241" s="41"/>
    </row>
    <row r="242" spans="10:12" ht="12.75">
      <c r="J242" s="111"/>
      <c r="K242" s="41"/>
      <c r="L242" s="39"/>
    </row>
    <row r="243" spans="10:12" ht="12.75">
      <c r="J243" s="111"/>
      <c r="K243" s="41"/>
      <c r="L243" s="40"/>
    </row>
    <row r="244" spans="10:12" ht="12.75">
      <c r="J244" s="104"/>
      <c r="K244" s="39"/>
      <c r="L244" s="40"/>
    </row>
    <row r="245" spans="10:12" ht="12.75">
      <c r="J245" s="106"/>
      <c r="K245" s="40"/>
      <c r="L245" s="40"/>
    </row>
    <row r="246" spans="10:12" ht="12.75">
      <c r="J246" s="106"/>
      <c r="K246" s="40"/>
      <c r="L246" s="40"/>
    </row>
    <row r="247" spans="10:12" ht="12.75">
      <c r="J247" s="106"/>
      <c r="K247" s="40"/>
      <c r="L247" s="40"/>
    </row>
    <row r="248" spans="10:12" ht="12.75">
      <c r="J248" s="106"/>
      <c r="K248" s="40"/>
      <c r="L248" s="40"/>
    </row>
    <row r="249" spans="10:12" ht="12.75">
      <c r="J249" s="106"/>
      <c r="K249" s="40"/>
      <c r="L249" s="40"/>
    </row>
    <row r="250" spans="10:12" ht="12.75">
      <c r="J250" s="106"/>
      <c r="K250" s="40"/>
      <c r="L250" s="40"/>
    </row>
    <row r="251" spans="10:12" ht="12.75">
      <c r="J251" s="106"/>
      <c r="K251" s="40"/>
      <c r="L251" s="40"/>
    </row>
    <row r="252" spans="10:12" ht="12.75">
      <c r="J252" s="106"/>
      <c r="K252" s="40"/>
      <c r="L252" s="42"/>
    </row>
    <row r="253" spans="10:12" ht="12.75">
      <c r="J253" s="106"/>
      <c r="K253" s="40"/>
      <c r="L253" s="40"/>
    </row>
    <row r="254" spans="10:12" ht="12.75">
      <c r="J254" s="112"/>
      <c r="K254" s="42"/>
      <c r="L254" s="40"/>
    </row>
    <row r="255" spans="10:12" ht="12.75">
      <c r="J255" s="106"/>
      <c r="K255" s="40"/>
      <c r="L255" s="40"/>
    </row>
    <row r="256" spans="10:12" ht="12.75">
      <c r="J256" s="106"/>
      <c r="K256" s="40"/>
      <c r="L256" s="40"/>
    </row>
    <row r="257" spans="10:12" ht="12.75">
      <c r="J257" s="106"/>
      <c r="K257" s="40"/>
      <c r="L257" s="40"/>
    </row>
    <row r="258" spans="10:12" ht="12.75">
      <c r="J258" s="106"/>
      <c r="K258" s="40"/>
      <c r="L258" s="40"/>
    </row>
    <row r="259" spans="10:12" ht="12.75">
      <c r="J259" s="106"/>
      <c r="K259" s="40"/>
      <c r="L259" s="40"/>
    </row>
    <row r="260" spans="10:12" ht="12.75">
      <c r="J260" s="106"/>
      <c r="K260" s="40"/>
      <c r="L260" s="40"/>
    </row>
    <row r="261" spans="10:12" ht="12.75">
      <c r="J261" s="106"/>
      <c r="K261" s="40"/>
      <c r="L261" s="40"/>
    </row>
    <row r="262" spans="10:12" ht="12.75">
      <c r="J262" s="106"/>
      <c r="K262" s="40"/>
      <c r="L262" s="40"/>
    </row>
    <row r="263" spans="10:12" ht="12.75">
      <c r="J263" s="106"/>
      <c r="K263" s="40"/>
      <c r="L263" s="41"/>
    </row>
    <row r="264" spans="10:12" ht="12.75">
      <c r="J264" s="106"/>
      <c r="K264" s="40"/>
      <c r="L264" s="41"/>
    </row>
    <row r="265" spans="10:12" ht="12.75">
      <c r="J265" s="111"/>
      <c r="K265" s="41"/>
      <c r="L265" s="41"/>
    </row>
    <row r="266" spans="10:12" ht="12.75">
      <c r="J266" s="111"/>
      <c r="K266" s="41"/>
      <c r="L266" s="50"/>
    </row>
    <row r="267" spans="10:12" ht="12.75">
      <c r="J267" s="111"/>
      <c r="K267" s="41"/>
      <c r="L267" s="41"/>
    </row>
    <row r="268" spans="10:12" ht="12.75">
      <c r="J268" s="111"/>
      <c r="K268" s="41"/>
      <c r="L268" s="41"/>
    </row>
    <row r="269" spans="10:12" ht="12.75">
      <c r="J269" s="111"/>
      <c r="K269" s="41"/>
      <c r="L269" s="39"/>
    </row>
    <row r="270" spans="10:12" ht="12.75">
      <c r="J270" s="111"/>
      <c r="K270" s="41"/>
      <c r="L270" s="40"/>
    </row>
    <row r="271" spans="10:12" ht="12.75">
      <c r="J271" s="104"/>
      <c r="K271" s="39"/>
      <c r="L271" s="40"/>
    </row>
    <row r="272" spans="10:12" ht="12.75">
      <c r="J272" s="106"/>
      <c r="K272" s="40"/>
      <c r="L272" s="40"/>
    </row>
    <row r="273" spans="10:12" ht="12.75">
      <c r="J273" s="106"/>
      <c r="K273" s="40"/>
      <c r="L273" s="40"/>
    </row>
    <row r="274" spans="10:12" ht="12.75">
      <c r="J274" s="106"/>
      <c r="K274" s="40"/>
      <c r="L274" s="40"/>
    </row>
    <row r="275" spans="10:12" ht="12.75">
      <c r="J275" s="106"/>
      <c r="K275" s="40"/>
      <c r="L275" s="40"/>
    </row>
    <row r="276" spans="10:12" ht="12.75">
      <c r="J276" s="106"/>
      <c r="K276" s="40"/>
      <c r="L276" s="40"/>
    </row>
    <row r="277" spans="10:12" ht="12.75">
      <c r="J277" s="106"/>
      <c r="K277" s="40"/>
      <c r="L277" s="40"/>
    </row>
    <row r="278" spans="10:12" ht="12.75">
      <c r="J278" s="106"/>
      <c r="K278" s="40"/>
      <c r="L278" s="40"/>
    </row>
    <row r="279" spans="10:12" ht="12.75">
      <c r="J279" s="106"/>
      <c r="K279" s="40"/>
      <c r="L279" s="40"/>
    </row>
    <row r="280" spans="10:12" ht="12.75">
      <c r="J280" s="106"/>
      <c r="K280" s="40"/>
      <c r="L280" s="40"/>
    </row>
    <row r="281" spans="10:12" ht="12.75">
      <c r="J281" s="106"/>
      <c r="K281" s="40"/>
      <c r="L281" s="40"/>
    </row>
    <row r="282" spans="10:12" ht="12.75">
      <c r="J282" s="106"/>
      <c r="K282" s="40"/>
      <c r="L282" s="40"/>
    </row>
    <row r="283" spans="10:12" ht="12.75">
      <c r="J283" s="106"/>
      <c r="K283" s="40"/>
      <c r="L283" s="40"/>
    </row>
    <row r="284" spans="10:12" ht="12.75">
      <c r="J284" s="106"/>
      <c r="K284" s="40"/>
      <c r="L284" s="40"/>
    </row>
    <row r="285" spans="10:12" ht="12.75">
      <c r="J285" s="106"/>
      <c r="K285" s="40"/>
      <c r="L285" s="40"/>
    </row>
    <row r="286" spans="10:12" ht="12.75">
      <c r="J286" s="106"/>
      <c r="K286" s="40"/>
      <c r="L286" s="40"/>
    </row>
    <row r="287" spans="10:12" ht="12.75">
      <c r="J287" s="106"/>
      <c r="K287" s="40"/>
      <c r="L287" s="40"/>
    </row>
    <row r="288" spans="10:12" ht="12.75">
      <c r="J288" s="106"/>
      <c r="K288" s="40"/>
      <c r="L288" s="40"/>
    </row>
    <row r="289" spans="10:12" ht="12.75">
      <c r="J289" s="106"/>
      <c r="K289" s="40"/>
      <c r="L289" s="40"/>
    </row>
    <row r="290" spans="10:12" ht="12.75">
      <c r="J290" s="106"/>
      <c r="K290" s="40"/>
      <c r="L290" s="40"/>
    </row>
    <row r="291" spans="10:12" ht="12.75">
      <c r="J291" s="106"/>
      <c r="K291" s="40"/>
      <c r="L291" s="40"/>
    </row>
    <row r="292" spans="10:12" ht="12.75">
      <c r="J292" s="106"/>
      <c r="K292" s="40"/>
      <c r="L292" s="40"/>
    </row>
    <row r="293" spans="10:12" ht="12.75">
      <c r="J293" s="106"/>
      <c r="K293" s="40"/>
      <c r="L293" s="40"/>
    </row>
    <row r="294" spans="10:12" ht="12.75">
      <c r="J294" s="106"/>
      <c r="K294" s="40"/>
      <c r="L294" s="40"/>
    </row>
    <row r="295" spans="10:12" ht="12.75">
      <c r="J295" s="106"/>
      <c r="K295" s="40"/>
      <c r="L295" s="40"/>
    </row>
    <row r="296" spans="10:12" ht="12.75">
      <c r="J296" s="106"/>
      <c r="K296" s="40"/>
      <c r="L296" s="40"/>
    </row>
    <row r="297" spans="10:12" ht="12.75">
      <c r="J297" s="106"/>
      <c r="K297" s="40"/>
      <c r="L297" s="40"/>
    </row>
    <row r="298" spans="10:12" ht="12.75">
      <c r="J298" s="106"/>
      <c r="K298" s="40"/>
      <c r="L298" s="40"/>
    </row>
    <row r="299" spans="10:12" ht="12.75">
      <c r="J299" s="106"/>
      <c r="K299" s="40"/>
      <c r="L299" s="40"/>
    </row>
    <row r="300" spans="10:12" ht="12.75">
      <c r="J300" s="106"/>
      <c r="K300" s="40"/>
      <c r="L300" s="40"/>
    </row>
    <row r="301" spans="10:12" ht="12.75">
      <c r="J301" s="106"/>
      <c r="K301" s="40"/>
      <c r="L301" s="40"/>
    </row>
    <row r="302" spans="10:12" ht="12.75">
      <c r="J302" s="106"/>
      <c r="K302" s="40"/>
      <c r="L302" s="40"/>
    </row>
    <row r="303" spans="10:12" ht="12.75">
      <c r="J303" s="106"/>
      <c r="K303" s="40"/>
      <c r="L303" s="40"/>
    </row>
    <row r="304" spans="10:12" ht="12.75">
      <c r="J304" s="106"/>
      <c r="K304" s="40"/>
      <c r="L304" s="40"/>
    </row>
    <row r="305" spans="10:12" ht="12.75">
      <c r="J305" s="106"/>
      <c r="K305" s="40"/>
      <c r="L305" s="40"/>
    </row>
    <row r="306" spans="10:12" ht="12.75">
      <c r="J306" s="106"/>
      <c r="K306" s="40"/>
      <c r="L306" s="40"/>
    </row>
    <row r="307" spans="10:12" ht="12.75">
      <c r="J307" s="106"/>
      <c r="K307" s="40"/>
      <c r="L307" s="40"/>
    </row>
    <row r="308" spans="10:12" ht="12.75">
      <c r="J308" s="106"/>
      <c r="K308" s="40"/>
      <c r="L308" s="40"/>
    </row>
    <row r="309" spans="10:12" ht="12.75">
      <c r="J309" s="106"/>
      <c r="K309" s="40"/>
      <c r="L309" s="40"/>
    </row>
    <row r="310" spans="10:12" ht="12.75">
      <c r="J310" s="106"/>
      <c r="K310" s="40"/>
      <c r="L310" s="40"/>
    </row>
    <row r="311" spans="10:12" ht="12.75">
      <c r="J311" s="106"/>
      <c r="K311" s="40"/>
      <c r="L311" s="38"/>
    </row>
    <row r="312" spans="10:12" ht="12.75">
      <c r="J312" s="106"/>
      <c r="K312" s="40"/>
      <c r="L312" s="40"/>
    </row>
    <row r="313" spans="10:12" ht="12.75">
      <c r="J313" s="103"/>
      <c r="K313" s="38"/>
      <c r="L313" s="40"/>
    </row>
    <row r="314" spans="10:12" ht="12.75">
      <c r="J314" s="106"/>
      <c r="K314" s="40"/>
      <c r="L314" s="40"/>
    </row>
    <row r="315" spans="10:12" ht="12.75">
      <c r="J315" s="106"/>
      <c r="K315" s="40"/>
      <c r="L315" s="41"/>
    </row>
    <row r="316" spans="10:12" ht="12.75">
      <c r="J316" s="106"/>
      <c r="K316" s="40"/>
      <c r="L316" s="41"/>
    </row>
    <row r="317" spans="10:12" ht="12.75">
      <c r="J317" s="111"/>
      <c r="K317" s="41"/>
      <c r="L317" s="40"/>
    </row>
    <row r="318" spans="10:12" ht="12.75">
      <c r="J318" s="111"/>
      <c r="K318" s="41"/>
      <c r="L318" s="40"/>
    </row>
    <row r="319" spans="10:12" ht="12.75">
      <c r="J319" s="111"/>
      <c r="K319" s="41"/>
      <c r="L319" s="40"/>
    </row>
    <row r="320" spans="10:12" ht="12.75">
      <c r="J320" s="106"/>
      <c r="K320" s="40"/>
      <c r="L320" s="40"/>
    </row>
    <row r="321" spans="10:12" ht="12.75">
      <c r="J321" s="106"/>
      <c r="K321" s="40"/>
      <c r="L321" s="40"/>
    </row>
    <row r="322" spans="10:12" ht="12.75">
      <c r="J322" s="106"/>
      <c r="K322" s="40"/>
      <c r="L322" s="40"/>
    </row>
    <row r="323" spans="10:12" ht="12.75">
      <c r="J323" s="106"/>
      <c r="K323" s="40"/>
      <c r="L323" s="40"/>
    </row>
    <row r="324" spans="10:12" ht="12.75">
      <c r="J324" s="106"/>
      <c r="K324" s="40"/>
      <c r="L324" s="40"/>
    </row>
    <row r="325" spans="10:12" ht="12.75">
      <c r="J325" s="106"/>
      <c r="K325" s="40"/>
      <c r="L325" s="40"/>
    </row>
    <row r="326" spans="10:12" ht="12.75">
      <c r="J326" s="106"/>
      <c r="K326" s="40"/>
      <c r="L326" s="40"/>
    </row>
    <row r="327" spans="10:12" ht="12.75">
      <c r="J327" s="106"/>
      <c r="K327" s="40"/>
      <c r="L327" s="40"/>
    </row>
    <row r="328" spans="10:12" ht="12.75">
      <c r="J328" s="106"/>
      <c r="K328" s="40"/>
      <c r="L328" s="40"/>
    </row>
    <row r="329" spans="10:12" ht="12.75">
      <c r="J329" s="106"/>
      <c r="K329" s="40"/>
      <c r="L329" s="40"/>
    </row>
    <row r="330" spans="10:12" ht="12.75">
      <c r="J330" s="106"/>
      <c r="K330" s="40"/>
      <c r="L330" s="41"/>
    </row>
    <row r="331" spans="10:12" ht="12.75">
      <c r="J331" s="106"/>
      <c r="K331" s="40"/>
      <c r="L331" s="41"/>
    </row>
    <row r="332" spans="10:12" ht="12.75">
      <c r="J332" s="111"/>
      <c r="K332" s="41"/>
      <c r="L332" s="40"/>
    </row>
    <row r="333" spans="10:12" ht="12.75">
      <c r="J333" s="111"/>
      <c r="K333" s="41"/>
      <c r="L333" s="40"/>
    </row>
    <row r="334" spans="10:12" ht="12.75">
      <c r="J334" s="111"/>
      <c r="K334" s="41"/>
      <c r="L334" s="40"/>
    </row>
    <row r="335" spans="10:12" ht="12.75">
      <c r="J335" s="106"/>
      <c r="K335" s="40"/>
      <c r="L335" s="40"/>
    </row>
    <row r="336" spans="10:12" ht="12.75">
      <c r="J336" s="111"/>
      <c r="K336" s="41"/>
      <c r="L336" s="41"/>
    </row>
    <row r="337" spans="10:12" ht="12.75">
      <c r="J337" s="111"/>
      <c r="K337" s="41"/>
      <c r="L337" s="41"/>
    </row>
    <row r="338" spans="10:12" ht="12.75">
      <c r="J338" s="106"/>
      <c r="K338" s="40"/>
      <c r="L338" s="40"/>
    </row>
    <row r="339" spans="10:12" ht="12.75">
      <c r="J339" s="106"/>
      <c r="K339" s="40"/>
      <c r="L339" s="40"/>
    </row>
    <row r="340" spans="10:12" ht="12.75">
      <c r="J340" s="106"/>
      <c r="K340" s="40"/>
      <c r="L340" s="40"/>
    </row>
    <row r="341" spans="10:12" ht="12.75">
      <c r="J341" s="111"/>
      <c r="K341" s="41"/>
      <c r="L341" s="41"/>
    </row>
    <row r="342" spans="10:12" ht="12.75">
      <c r="J342" s="111"/>
      <c r="K342" s="41"/>
      <c r="L342" s="41"/>
    </row>
    <row r="343" spans="10:12" ht="12.75">
      <c r="J343" s="106"/>
      <c r="K343" s="40"/>
      <c r="L343" s="40"/>
    </row>
    <row r="344" spans="10:12" ht="12.75">
      <c r="J344" s="106"/>
      <c r="K344" s="40"/>
      <c r="L344" s="40"/>
    </row>
    <row r="345" spans="10:12" ht="12.75">
      <c r="J345" s="106"/>
      <c r="K345" s="40"/>
      <c r="L345" s="40"/>
    </row>
    <row r="346" spans="10:12" ht="12.75">
      <c r="J346" s="111"/>
      <c r="K346" s="41"/>
      <c r="L346" s="41"/>
    </row>
    <row r="347" spans="10:12" ht="12.75">
      <c r="J347" s="111"/>
      <c r="K347" s="41"/>
      <c r="L347" s="41"/>
    </row>
    <row r="348" spans="10:12" ht="12.75">
      <c r="J348" s="111"/>
      <c r="K348" s="41"/>
      <c r="L348" s="41"/>
    </row>
    <row r="349" spans="10:12" ht="12.75">
      <c r="J349" s="111"/>
      <c r="K349" s="41"/>
      <c r="L349" s="41"/>
    </row>
    <row r="350" spans="10:12" ht="12.75">
      <c r="J350" s="111"/>
      <c r="K350" s="41"/>
      <c r="L350" s="41"/>
    </row>
    <row r="351" spans="10:12" ht="12.75">
      <c r="J351" s="111"/>
      <c r="K351" s="41"/>
      <c r="L351" s="41"/>
    </row>
    <row r="352" spans="10:12" ht="12.75">
      <c r="J352" s="111"/>
      <c r="K352" s="41"/>
      <c r="L352" s="41"/>
    </row>
    <row r="353" spans="10:12" ht="12.75">
      <c r="J353" s="106"/>
      <c r="K353" s="40"/>
      <c r="L353" s="40"/>
    </row>
    <row r="354" spans="10:12" ht="12.75">
      <c r="J354" s="106"/>
      <c r="K354" s="40"/>
      <c r="L354" s="41"/>
    </row>
    <row r="355" spans="10:12" ht="12.75">
      <c r="J355" s="106"/>
      <c r="K355" s="40"/>
      <c r="L355" s="41"/>
    </row>
    <row r="356" spans="10:12" ht="12.75">
      <c r="J356" s="106"/>
      <c r="K356" s="40"/>
      <c r="L356" s="40"/>
    </row>
    <row r="357" spans="10:12" ht="12.75">
      <c r="J357" s="106"/>
      <c r="K357" s="43"/>
      <c r="L357" s="40"/>
    </row>
    <row r="358" spans="10:12" ht="12.75">
      <c r="J358" s="111"/>
      <c r="K358" s="41"/>
      <c r="L358" s="40"/>
    </row>
    <row r="359" spans="10:12" ht="12.75">
      <c r="J359" s="111"/>
      <c r="K359" s="41"/>
      <c r="L359" s="41"/>
    </row>
    <row r="360" spans="10:12" ht="12.75">
      <c r="J360" s="111"/>
      <c r="K360" s="41"/>
      <c r="L360" s="40"/>
    </row>
    <row r="361" spans="10:12" ht="12.75">
      <c r="J361" s="111"/>
      <c r="K361" s="41"/>
      <c r="L361" s="41"/>
    </row>
    <row r="362" spans="10:12" ht="12.75">
      <c r="J362" s="111"/>
      <c r="K362" s="41"/>
      <c r="L362" s="40"/>
    </row>
    <row r="363" spans="10:12" ht="12.75">
      <c r="J363" s="111"/>
      <c r="K363" s="41"/>
      <c r="L363" s="41"/>
    </row>
    <row r="364" spans="10:12" ht="12.75">
      <c r="J364" s="106"/>
      <c r="K364" s="40"/>
      <c r="L364" s="41"/>
    </row>
    <row r="365" spans="10:12" ht="12.75">
      <c r="J365" s="106"/>
      <c r="K365" s="40"/>
      <c r="L365" s="40"/>
    </row>
    <row r="366" spans="10:12" ht="12.75">
      <c r="J366" s="111"/>
      <c r="K366" s="41"/>
      <c r="L366" s="41"/>
    </row>
    <row r="367" spans="10:12" ht="12.75">
      <c r="J367" s="111"/>
      <c r="K367" s="41"/>
      <c r="L367" s="41"/>
    </row>
    <row r="368" spans="10:12" ht="12.75">
      <c r="J368" s="111"/>
      <c r="K368" s="41"/>
      <c r="L368" s="41"/>
    </row>
    <row r="369" spans="10:12" ht="12.75">
      <c r="J369" s="111"/>
      <c r="K369" s="41"/>
      <c r="L369" s="41"/>
    </row>
    <row r="370" spans="10:12" ht="12.75">
      <c r="J370" s="106"/>
      <c r="K370" s="40"/>
      <c r="L370" s="40"/>
    </row>
    <row r="371" spans="10:12" ht="12.75">
      <c r="J371" s="111"/>
      <c r="K371" s="41"/>
      <c r="L371" s="40"/>
    </row>
    <row r="372" spans="10:12" ht="12.75">
      <c r="J372" s="111"/>
      <c r="K372" s="41"/>
      <c r="L372" s="40"/>
    </row>
    <row r="373" spans="10:12" ht="12.75">
      <c r="J373" s="106"/>
      <c r="K373" s="40"/>
      <c r="L373" s="40"/>
    </row>
    <row r="374" spans="10:12" ht="12.75">
      <c r="J374" s="106"/>
      <c r="K374" s="40"/>
      <c r="L374" s="40"/>
    </row>
    <row r="375" spans="10:12" ht="12.75">
      <c r="J375" s="106"/>
      <c r="K375" s="40"/>
      <c r="L375" s="40"/>
    </row>
    <row r="376" spans="10:12" ht="12.75">
      <c r="J376" s="106"/>
      <c r="K376" s="40"/>
      <c r="L376" s="40"/>
    </row>
    <row r="377" spans="10:12" ht="12.75">
      <c r="J377" s="111"/>
      <c r="K377" s="41"/>
      <c r="L377" s="40"/>
    </row>
    <row r="378" spans="10:12" ht="12.75">
      <c r="J378" s="111"/>
      <c r="K378" s="41"/>
      <c r="L378" s="40"/>
    </row>
    <row r="379" spans="10:12" ht="12.75">
      <c r="J379" s="111"/>
      <c r="K379" s="41"/>
      <c r="L379" s="40"/>
    </row>
    <row r="380" spans="10:12" ht="12.75">
      <c r="J380" s="106"/>
      <c r="K380" s="40"/>
      <c r="L380" s="41"/>
    </row>
    <row r="381" spans="10:12" ht="12.75">
      <c r="J381" s="106"/>
      <c r="K381" s="40"/>
      <c r="L381" s="40"/>
    </row>
    <row r="382" spans="10:12" ht="12.75">
      <c r="J382" s="111"/>
      <c r="K382" s="41"/>
      <c r="L382" s="41"/>
    </row>
    <row r="383" spans="10:12" ht="12.75">
      <c r="J383" s="106"/>
      <c r="K383" s="40"/>
      <c r="L383" s="40"/>
    </row>
    <row r="384" spans="10:12" ht="12.75">
      <c r="J384" s="106"/>
      <c r="K384" s="40"/>
      <c r="L384" s="40"/>
    </row>
    <row r="385" spans="10:12" ht="12.75">
      <c r="J385" s="106"/>
      <c r="K385" s="40"/>
      <c r="L385" s="40"/>
    </row>
    <row r="386" spans="10:12" ht="12.75">
      <c r="J386" s="111"/>
      <c r="K386" s="41"/>
      <c r="L386" s="41"/>
    </row>
    <row r="387" spans="10:12" ht="12.75">
      <c r="J387" s="111"/>
      <c r="K387" s="41"/>
      <c r="L387" s="41"/>
    </row>
    <row r="388" spans="10:12" ht="12.75">
      <c r="J388" s="106"/>
      <c r="K388" s="40"/>
      <c r="L388" s="40"/>
    </row>
    <row r="389" spans="10:12" ht="12.75">
      <c r="J389" s="106"/>
      <c r="K389" s="40"/>
      <c r="L389" s="41"/>
    </row>
    <row r="390" spans="10:12" ht="12.75">
      <c r="J390" s="111"/>
      <c r="K390" s="41"/>
      <c r="L390" s="41"/>
    </row>
    <row r="391" spans="10:12" ht="12.75">
      <c r="J391" s="111"/>
      <c r="K391" s="44"/>
      <c r="L391" s="40"/>
    </row>
    <row r="392" spans="10:12" ht="12.75">
      <c r="J392" s="111"/>
      <c r="K392" s="41"/>
      <c r="L392" s="40"/>
    </row>
    <row r="393" spans="10:12" ht="12.75">
      <c r="J393" s="111"/>
      <c r="K393" s="41"/>
      <c r="L393" s="40"/>
    </row>
    <row r="394" spans="10:12" ht="12.75">
      <c r="J394" s="106"/>
      <c r="K394" s="40"/>
      <c r="L394" s="40"/>
    </row>
    <row r="395" spans="10:12" ht="12.75">
      <c r="J395" s="106"/>
      <c r="K395" s="40"/>
      <c r="L395" s="40"/>
    </row>
    <row r="396" spans="10:12" ht="12.75">
      <c r="J396" s="106"/>
      <c r="K396" s="40"/>
      <c r="L396" s="40"/>
    </row>
    <row r="397" spans="10:12" ht="12.75">
      <c r="J397" s="106"/>
      <c r="K397" s="40"/>
      <c r="L397" s="40"/>
    </row>
    <row r="398" spans="10:12" ht="12.75">
      <c r="J398" s="106"/>
      <c r="K398" s="40"/>
      <c r="L398" s="40"/>
    </row>
    <row r="399" spans="10:12" ht="12.75">
      <c r="J399" s="106"/>
      <c r="K399" s="40"/>
      <c r="L399" s="40"/>
    </row>
    <row r="400" spans="10:12" ht="12.75">
      <c r="J400" s="106"/>
      <c r="K400" s="40"/>
      <c r="L400" s="40"/>
    </row>
    <row r="401" spans="10:12" ht="12.75">
      <c r="J401" s="106"/>
      <c r="K401" s="40"/>
      <c r="L401" s="40"/>
    </row>
    <row r="402" spans="10:12" ht="12.75">
      <c r="J402" s="111"/>
      <c r="K402" s="45"/>
      <c r="L402" s="41"/>
    </row>
    <row r="403" spans="10:12" ht="12.75">
      <c r="J403" s="106"/>
      <c r="K403" s="40"/>
      <c r="L403" s="40"/>
    </row>
    <row r="404" spans="10:12" ht="12.75">
      <c r="J404" s="111"/>
      <c r="K404" s="41"/>
      <c r="L404" s="41"/>
    </row>
    <row r="405" spans="10:12" ht="12.75">
      <c r="J405" s="106"/>
      <c r="K405" s="46"/>
      <c r="L405" s="40"/>
    </row>
    <row r="406" spans="10:12" ht="12.75">
      <c r="J406" s="111"/>
      <c r="K406" s="46"/>
      <c r="L406" s="41"/>
    </row>
    <row r="407" spans="10:12" ht="12.75">
      <c r="J407" s="111"/>
      <c r="K407" s="46"/>
      <c r="L407" s="41"/>
    </row>
    <row r="408" spans="10:12" ht="12.75">
      <c r="J408" s="111"/>
      <c r="K408" s="46"/>
      <c r="L408" s="41"/>
    </row>
    <row r="409" spans="10:12" ht="12.75">
      <c r="J409" s="111"/>
      <c r="K409" s="46"/>
      <c r="L409" s="41"/>
    </row>
    <row r="410" spans="10:12" ht="12.75">
      <c r="J410" s="111"/>
      <c r="K410" s="41"/>
      <c r="L410" s="41"/>
    </row>
    <row r="411" spans="10:12" ht="12.75">
      <c r="J411" s="111"/>
      <c r="K411" s="41"/>
      <c r="L411" s="41"/>
    </row>
    <row r="412" spans="10:12" ht="12.75">
      <c r="J412" s="111"/>
      <c r="K412" s="41"/>
      <c r="L412" s="41"/>
    </row>
    <row r="413" spans="10:12" ht="12.75">
      <c r="J413" s="111"/>
      <c r="K413" s="41"/>
      <c r="L413" s="41"/>
    </row>
    <row r="414" spans="10:12" ht="12.75">
      <c r="J414" s="111"/>
      <c r="K414" s="41"/>
      <c r="L414" s="41"/>
    </row>
    <row r="415" spans="10:12" ht="12.75">
      <c r="J415" s="106"/>
      <c r="K415" s="40"/>
      <c r="L415" s="40"/>
    </row>
    <row r="416" spans="10:12" ht="12.75">
      <c r="J416" s="106"/>
      <c r="K416" s="40"/>
      <c r="L416" s="40"/>
    </row>
    <row r="417" spans="10:12" ht="12.75">
      <c r="J417" s="106"/>
      <c r="K417" s="40"/>
      <c r="L417" s="40"/>
    </row>
    <row r="418" spans="10:12" ht="12.75">
      <c r="J418" s="106"/>
      <c r="K418" s="40"/>
      <c r="L418" s="40"/>
    </row>
    <row r="419" spans="10:12" ht="12.75">
      <c r="J419" s="106"/>
      <c r="K419" s="40"/>
      <c r="L419" s="40"/>
    </row>
    <row r="420" spans="10:12" ht="12.75">
      <c r="J420" s="106"/>
      <c r="K420" s="40"/>
      <c r="L420" s="40"/>
    </row>
    <row r="421" spans="10:12" ht="12.75">
      <c r="J421" s="111"/>
      <c r="K421" s="41"/>
      <c r="L421" s="40"/>
    </row>
    <row r="422" spans="10:12" ht="12.75">
      <c r="J422" s="111"/>
      <c r="K422" s="41"/>
      <c r="L422" s="40"/>
    </row>
    <row r="423" spans="10:12" ht="12.75">
      <c r="J423" s="106"/>
      <c r="K423" s="40"/>
      <c r="L423" s="40"/>
    </row>
    <row r="424" spans="10:12" ht="12.75">
      <c r="J424" s="106"/>
      <c r="K424" s="40"/>
      <c r="L424" s="40"/>
    </row>
    <row r="425" spans="10:12" ht="12.75">
      <c r="J425" s="103"/>
      <c r="K425" s="38"/>
      <c r="L425" s="38"/>
    </row>
    <row r="426" spans="10:12" ht="12.75">
      <c r="J426" s="106"/>
      <c r="K426" s="40"/>
      <c r="L426" s="40"/>
    </row>
    <row r="427" spans="10:12" ht="12.75">
      <c r="J427" s="57"/>
      <c r="K427" s="44"/>
      <c r="L427" s="41"/>
    </row>
    <row r="428" spans="10:12" ht="12.75">
      <c r="J428" s="57"/>
      <c r="K428" s="44"/>
      <c r="L428" s="41"/>
    </row>
    <row r="429" spans="10:12" ht="12.75">
      <c r="J429" s="111"/>
      <c r="K429" s="44"/>
      <c r="L429" s="41"/>
    </row>
    <row r="430" spans="10:12" ht="12.75">
      <c r="J430" s="111"/>
      <c r="K430" s="44"/>
      <c r="L430" s="41"/>
    </row>
    <row r="431" spans="10:12" ht="12.75">
      <c r="J431" s="106"/>
      <c r="K431" s="47"/>
      <c r="L431" s="40"/>
    </row>
    <row r="432" spans="10:12" ht="12.75">
      <c r="J432" s="12"/>
      <c r="K432" s="47"/>
      <c r="L432" s="40"/>
    </row>
    <row r="433" spans="10:12" ht="12.75">
      <c r="J433" s="57"/>
      <c r="K433" s="44"/>
      <c r="L433" s="41"/>
    </row>
    <row r="434" spans="10:12" ht="12.75">
      <c r="J434" s="57"/>
      <c r="K434" s="44"/>
      <c r="L434" s="41"/>
    </row>
    <row r="435" spans="10:12" ht="12.75">
      <c r="J435" s="12"/>
      <c r="K435" s="47"/>
      <c r="L435" s="40"/>
    </row>
    <row r="436" spans="10:12" ht="12.75">
      <c r="J436" s="57"/>
      <c r="K436" s="44"/>
      <c r="L436" s="41"/>
    </row>
    <row r="437" spans="10:12" ht="12.75">
      <c r="J437" s="111"/>
      <c r="K437" s="41"/>
      <c r="L437" s="41"/>
    </row>
    <row r="438" spans="10:12" ht="12.75">
      <c r="J438" s="113"/>
      <c r="K438" s="41"/>
      <c r="L438" s="41"/>
    </row>
    <row r="439" spans="10:12" ht="12.75">
      <c r="J439" s="113"/>
      <c r="K439" s="41"/>
      <c r="L439" s="41"/>
    </row>
    <row r="440" spans="10:12" ht="12.75">
      <c r="J440" s="113"/>
      <c r="K440" s="41"/>
      <c r="L440" s="41"/>
    </row>
    <row r="441" spans="10:12" ht="12.75">
      <c r="J441" s="107"/>
      <c r="K441" s="47"/>
      <c r="L441" s="40"/>
    </row>
    <row r="442" spans="10:12" ht="12.75">
      <c r="J442" s="114"/>
      <c r="K442" s="44"/>
      <c r="L442" s="49"/>
    </row>
    <row r="443" spans="10:12" ht="12.75">
      <c r="J443" s="114"/>
      <c r="K443" s="48"/>
      <c r="L443" s="49"/>
    </row>
    <row r="444" spans="10:12" ht="12.75">
      <c r="J444" s="106"/>
      <c r="K444" s="47"/>
      <c r="L444" s="40"/>
    </row>
    <row r="445" spans="10:12" ht="12.75">
      <c r="J445" s="111"/>
      <c r="K445" s="44"/>
      <c r="L445" s="41"/>
    </row>
    <row r="446" spans="10:12" ht="12.75">
      <c r="J446" s="106"/>
      <c r="K446" s="40"/>
      <c r="L446" s="40"/>
    </row>
    <row r="447" spans="10:12" ht="12.75">
      <c r="J447" s="111"/>
      <c r="K447" s="41"/>
      <c r="L447" s="41"/>
    </row>
    <row r="448" spans="10:12" ht="12.75">
      <c r="J448" s="106"/>
      <c r="K448" s="40"/>
      <c r="L448" s="40"/>
    </row>
    <row r="449" spans="10:12" ht="12.75">
      <c r="J449" s="106"/>
      <c r="K449" s="40"/>
      <c r="L449" s="40"/>
    </row>
    <row r="450" spans="10:12" ht="12.75">
      <c r="J450" s="106"/>
      <c r="K450" s="50"/>
      <c r="L450" s="40"/>
    </row>
    <row r="451" spans="10:12" ht="12.75">
      <c r="J451" s="106"/>
      <c r="K451" s="40"/>
      <c r="L451" s="40"/>
    </row>
    <row r="452" spans="10:12" ht="12.75">
      <c r="J452" s="106"/>
      <c r="K452" s="50"/>
      <c r="L452" s="40"/>
    </row>
    <row r="453" spans="10:12" ht="12.75">
      <c r="J453" s="106"/>
      <c r="K453" s="50"/>
      <c r="L453" s="40"/>
    </row>
    <row r="454" spans="10:12" ht="12.75">
      <c r="J454" s="106"/>
      <c r="K454" s="50"/>
      <c r="L454" s="40"/>
    </row>
    <row r="455" spans="10:12" ht="12.75">
      <c r="J455" s="106"/>
      <c r="K455" s="50"/>
      <c r="L455" s="40"/>
    </row>
    <row r="456" spans="10:12" ht="12.75">
      <c r="J456" s="106"/>
      <c r="K456" s="50"/>
      <c r="L456" s="40"/>
    </row>
    <row r="457" spans="10:12" ht="12.75">
      <c r="J457" s="111"/>
      <c r="K457" s="49"/>
      <c r="L457" s="41"/>
    </row>
    <row r="458" spans="10:12" ht="12.75">
      <c r="J458" s="106"/>
      <c r="K458" s="50"/>
      <c r="L458" s="40"/>
    </row>
    <row r="459" spans="10:12" ht="12.75">
      <c r="J459" s="106"/>
      <c r="K459" s="50"/>
      <c r="L459" s="40"/>
    </row>
    <row r="460" spans="10:12" ht="12.75">
      <c r="J460" s="108"/>
      <c r="K460" s="50"/>
      <c r="L460" s="40"/>
    </row>
    <row r="461" spans="10:12" ht="12.75">
      <c r="J461" s="106"/>
      <c r="K461" s="40"/>
      <c r="L461" s="51"/>
    </row>
    <row r="462" spans="10:12" ht="12.75">
      <c r="J462" s="106"/>
      <c r="K462" s="47"/>
      <c r="L462" s="51"/>
    </row>
    <row r="463" spans="10:12" ht="12.75">
      <c r="J463" s="107"/>
      <c r="K463" s="47"/>
      <c r="L463" s="51"/>
    </row>
    <row r="464" spans="10:12" ht="12.75">
      <c r="J464" s="107"/>
      <c r="K464" s="47"/>
      <c r="L464" s="51"/>
    </row>
    <row r="465" spans="10:12" ht="12.75">
      <c r="J465" s="107"/>
      <c r="K465" s="47"/>
      <c r="L465" s="51"/>
    </row>
    <row r="466" spans="10:12" ht="12.75">
      <c r="J466" s="107"/>
      <c r="K466" s="50"/>
      <c r="L466" s="51"/>
    </row>
    <row r="467" spans="10:12" ht="12.75">
      <c r="J467" s="106"/>
      <c r="K467" s="52"/>
      <c r="L467" s="51"/>
    </row>
    <row r="468" spans="10:12" ht="12.75">
      <c r="J468" s="111"/>
      <c r="K468" s="44"/>
      <c r="L468" s="49"/>
    </row>
    <row r="469" spans="10:12" ht="12.75">
      <c r="J469" s="111"/>
      <c r="K469" s="44"/>
      <c r="L469" s="49"/>
    </row>
    <row r="470" spans="10:12" ht="12.75">
      <c r="J470" s="107"/>
      <c r="K470" s="47"/>
      <c r="L470" s="51"/>
    </row>
    <row r="471" spans="10:12" ht="12.75">
      <c r="J471" s="107"/>
      <c r="K471" s="47"/>
      <c r="L471" s="51"/>
    </row>
    <row r="472" spans="10:12" ht="12.75">
      <c r="J472" s="107"/>
      <c r="K472" s="50"/>
      <c r="L472" s="51"/>
    </row>
    <row r="473" spans="10:12" ht="12.75">
      <c r="J473" s="107"/>
      <c r="K473" s="51"/>
      <c r="L473" s="51"/>
    </row>
    <row r="474" spans="10:12" ht="12.75">
      <c r="J474" s="108"/>
      <c r="K474" s="51"/>
      <c r="L474" s="51"/>
    </row>
    <row r="475" spans="10:12" ht="12.75">
      <c r="J475" s="107"/>
      <c r="K475" s="51"/>
      <c r="L475" s="51"/>
    </row>
    <row r="476" spans="10:12" ht="12.75">
      <c r="J476" s="111"/>
      <c r="K476" s="41"/>
      <c r="L476" s="49"/>
    </row>
    <row r="477" spans="10:12" ht="12.75">
      <c r="J477" s="111"/>
      <c r="K477" s="41"/>
      <c r="L477" s="49"/>
    </row>
    <row r="478" spans="10:12" ht="12.75">
      <c r="J478" s="106"/>
      <c r="K478" s="47"/>
      <c r="L478" s="51"/>
    </row>
    <row r="479" spans="10:12" ht="12.75">
      <c r="J479" s="111"/>
      <c r="K479" s="44"/>
      <c r="L479" s="49"/>
    </row>
    <row r="480" spans="10:12" ht="12.75">
      <c r="J480" s="114"/>
      <c r="K480" s="44"/>
      <c r="L480" s="49"/>
    </row>
    <row r="481" spans="10:12" ht="12.75">
      <c r="J481" s="114"/>
      <c r="K481" s="44"/>
      <c r="L481" s="49"/>
    </row>
    <row r="482" spans="10:12" ht="12.75">
      <c r="J482" s="114"/>
      <c r="K482" s="44"/>
      <c r="L482" s="49"/>
    </row>
    <row r="483" spans="10:12" ht="12.75">
      <c r="J483" s="106"/>
      <c r="K483" s="40"/>
      <c r="L483" s="40"/>
    </row>
    <row r="484" spans="10:12" ht="12.75">
      <c r="J484" s="106"/>
      <c r="K484" s="40"/>
      <c r="L484" s="40"/>
    </row>
    <row r="485" spans="10:12" ht="12.75">
      <c r="J485" s="106"/>
      <c r="K485" s="50"/>
      <c r="L485" s="40"/>
    </row>
    <row r="486" spans="10:12" ht="12.75">
      <c r="J486" s="106"/>
      <c r="K486" s="52"/>
      <c r="L486" s="40"/>
    </row>
    <row r="487" spans="10:12" ht="12.75">
      <c r="J487" s="106"/>
      <c r="K487" s="47"/>
      <c r="L487" s="40"/>
    </row>
    <row r="488" spans="10:12" ht="12.75">
      <c r="J488" s="111"/>
      <c r="K488" s="44"/>
      <c r="L488" s="41"/>
    </row>
    <row r="489" spans="10:12" ht="12.75">
      <c r="J489" s="111"/>
      <c r="K489" s="44"/>
      <c r="L489" s="41"/>
    </row>
    <row r="490" spans="10:12" ht="12.75">
      <c r="J490" s="111"/>
      <c r="K490" s="44"/>
      <c r="L490" s="41"/>
    </row>
    <row r="491" spans="10:12" ht="12.75">
      <c r="J491" s="106"/>
      <c r="K491" s="47"/>
      <c r="L491" s="40"/>
    </row>
    <row r="492" spans="10:12" ht="12.75">
      <c r="J492" s="106"/>
      <c r="K492" s="40"/>
      <c r="L492" s="40"/>
    </row>
    <row r="493" spans="10:12" ht="12.75">
      <c r="J493" s="106"/>
      <c r="K493" s="47"/>
      <c r="L493" s="40"/>
    </row>
    <row r="494" spans="10:12" ht="12.75">
      <c r="J494" s="106"/>
      <c r="K494" s="47"/>
      <c r="L494" s="40"/>
    </row>
    <row r="495" spans="10:12" ht="12.75">
      <c r="J495" s="106"/>
      <c r="K495" s="52"/>
      <c r="L495" s="40"/>
    </row>
    <row r="496" spans="10:12" ht="12.75">
      <c r="J496" s="106"/>
      <c r="K496" s="52"/>
      <c r="L496" s="40"/>
    </row>
    <row r="497" spans="10:12" ht="12.75">
      <c r="J497" s="106"/>
      <c r="K497" s="52"/>
      <c r="L497" s="40"/>
    </row>
    <row r="498" spans="10:12" ht="12.75">
      <c r="J498" s="111"/>
      <c r="K498" s="41"/>
      <c r="L498" s="41"/>
    </row>
    <row r="499" spans="10:12" ht="12.75">
      <c r="J499" s="111"/>
      <c r="K499" s="41"/>
      <c r="L499" s="41"/>
    </row>
    <row r="500" spans="10:12" ht="12.75">
      <c r="J500" s="111"/>
      <c r="K500" s="41"/>
      <c r="L500" s="41"/>
    </row>
    <row r="501" spans="10:12" ht="12.75">
      <c r="J501" s="111"/>
      <c r="K501" s="41"/>
      <c r="L501" s="41"/>
    </row>
    <row r="502" spans="10:12" ht="12.75">
      <c r="J502" s="111"/>
      <c r="K502" s="44"/>
      <c r="L502" s="41"/>
    </row>
    <row r="503" spans="10:12" ht="12.75">
      <c r="J503" s="111"/>
      <c r="K503" s="44"/>
      <c r="L503" s="41"/>
    </row>
    <row r="504" spans="10:12" ht="12.75">
      <c r="J504" s="111"/>
      <c r="K504" s="41"/>
      <c r="L504" s="41"/>
    </row>
    <row r="505" spans="10:12" ht="12.75">
      <c r="J505" s="111"/>
      <c r="K505" s="44"/>
      <c r="L505" s="41"/>
    </row>
    <row r="506" spans="10:12" ht="12.75">
      <c r="J506" s="111"/>
      <c r="K506" s="44"/>
      <c r="L506" s="41"/>
    </row>
    <row r="507" spans="10:12" ht="12.75">
      <c r="J507" s="111"/>
      <c r="K507" s="44"/>
      <c r="L507" s="41"/>
    </row>
    <row r="508" spans="10:12" ht="12.75">
      <c r="J508" s="106"/>
      <c r="K508" s="47"/>
      <c r="L508" s="40"/>
    </row>
    <row r="509" spans="10:12" ht="12.75">
      <c r="J509" s="106"/>
      <c r="K509" s="47"/>
      <c r="L509" s="40"/>
    </row>
    <row r="510" spans="10:12" ht="12.75">
      <c r="J510" s="106"/>
      <c r="K510" s="47"/>
      <c r="L510" s="40"/>
    </row>
    <row r="511" spans="10:12" ht="12.75">
      <c r="J511" s="106"/>
      <c r="K511" s="47"/>
      <c r="L511" s="40"/>
    </row>
    <row r="512" spans="10:12" ht="12.75">
      <c r="J512" s="106"/>
      <c r="K512" s="47"/>
      <c r="L512" s="40"/>
    </row>
    <row r="513" spans="10:12" ht="12.75">
      <c r="J513" s="106"/>
      <c r="K513" s="47"/>
      <c r="L513" s="40"/>
    </row>
    <row r="514" spans="10:12" ht="12.75">
      <c r="J514" s="106"/>
      <c r="K514" s="47"/>
      <c r="L514" s="40"/>
    </row>
    <row r="515" spans="10:12" ht="12.75">
      <c r="J515" s="106"/>
      <c r="K515" s="53"/>
      <c r="L515" s="40"/>
    </row>
    <row r="516" spans="10:12" ht="12.75">
      <c r="J516" s="111"/>
      <c r="K516" s="54"/>
      <c r="L516" s="41"/>
    </row>
    <row r="517" spans="10:12" ht="12.75">
      <c r="J517" s="107"/>
      <c r="K517" s="55"/>
      <c r="L517" s="51"/>
    </row>
    <row r="518" spans="10:12" ht="12.75">
      <c r="J518" s="106"/>
      <c r="K518" s="47"/>
      <c r="L518" s="40"/>
    </row>
    <row r="519" spans="10:12" ht="12.75">
      <c r="J519" s="106"/>
      <c r="K519" s="47"/>
      <c r="L519" s="40"/>
    </row>
    <row r="520" spans="10:12" ht="12.75">
      <c r="J520" s="106"/>
      <c r="K520" s="40"/>
      <c r="L520" s="40"/>
    </row>
    <row r="521" spans="10:12" ht="12.75">
      <c r="J521" s="106"/>
      <c r="K521" s="40"/>
      <c r="L521" s="40"/>
    </row>
    <row r="522" spans="10:12" ht="12.75">
      <c r="J522" s="106"/>
      <c r="K522" s="40"/>
      <c r="L522" s="40"/>
    </row>
    <row r="523" spans="10:12" ht="12.75">
      <c r="J523" s="106"/>
      <c r="K523" s="40"/>
      <c r="L523" s="40"/>
    </row>
    <row r="524" spans="10:12" ht="12.75">
      <c r="J524" s="106"/>
      <c r="K524" s="40"/>
      <c r="L524" s="40"/>
    </row>
    <row r="525" spans="10:12" ht="12.75">
      <c r="J525" s="106"/>
      <c r="K525" s="40"/>
      <c r="L525" s="40"/>
    </row>
    <row r="526" spans="10:12" ht="12.75">
      <c r="J526" s="106"/>
      <c r="K526" s="40"/>
      <c r="L526" s="40"/>
    </row>
    <row r="527" spans="10:12" ht="12.75">
      <c r="J527" s="106"/>
      <c r="K527" s="40"/>
      <c r="L527" s="40"/>
    </row>
    <row r="528" spans="10:12" ht="12.75">
      <c r="J528" s="105"/>
      <c r="K528" s="56"/>
      <c r="L528" s="56"/>
    </row>
  </sheetData>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22"/>
  <sheetViews>
    <sheetView showGridLines="0" workbookViewId="0" topLeftCell="A43">
      <selection activeCell="Q51" sqref="Q51"/>
    </sheetView>
  </sheetViews>
  <sheetFormatPr defaultColWidth="9.140625" defaultRowHeight="12.75"/>
  <cols>
    <col min="1" max="1" width="5.57421875" style="87" customWidth="1"/>
    <col min="2" max="2" width="4.421875" style="90" customWidth="1"/>
    <col min="3" max="3" width="6.421875" style="90" customWidth="1"/>
    <col min="4" max="4" width="12.7109375" style="100" customWidth="1"/>
    <col min="5" max="5" width="96.00390625" style="32" customWidth="1"/>
    <col min="6" max="6" width="7.7109375" style="90" customWidth="1"/>
    <col min="7" max="7" width="9.8515625" style="87" customWidth="1"/>
    <col min="8" max="8" width="13.28125" style="87" customWidth="1"/>
    <col min="9" max="9" width="15.57421875" style="87" customWidth="1"/>
    <col min="10" max="10" width="9.140625" style="87" hidden="1" customWidth="1"/>
    <col min="11" max="11" width="23.00390625" style="37" hidden="1" customWidth="1"/>
    <col min="12" max="12" width="11.00390625" style="37" customWidth="1"/>
    <col min="13" max="13" width="10.421875" style="1" customWidth="1"/>
    <col min="14" max="16384" width="9.140625" style="1" customWidth="1"/>
  </cols>
  <sheetData>
    <row r="1" spans="1:9" s="37" customFormat="1" ht="18">
      <c r="A1" s="118" t="s">
        <v>111</v>
      </c>
      <c r="B1" s="119"/>
      <c r="C1" s="119"/>
      <c r="D1" s="101"/>
      <c r="E1" s="101"/>
      <c r="F1" s="120"/>
      <c r="G1" s="120"/>
      <c r="H1" s="120"/>
      <c r="I1" s="120"/>
    </row>
    <row r="2" spans="1:9" s="37" customFormat="1" ht="14.25">
      <c r="A2" s="121" t="s">
        <v>140</v>
      </c>
      <c r="B2" s="122"/>
      <c r="C2" s="122"/>
      <c r="D2" s="101"/>
      <c r="E2" s="101"/>
      <c r="F2" s="120"/>
      <c r="G2" s="120"/>
      <c r="H2" s="120"/>
      <c r="I2" s="120"/>
    </row>
    <row r="3" spans="1:9" s="37" customFormat="1" ht="14.25">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13" s="116" customFormat="1" ht="63.75">
      <c r="A5" s="35" t="s">
        <v>1</v>
      </c>
      <c r="B5" s="3" t="s">
        <v>2</v>
      </c>
      <c r="C5" s="3" t="s">
        <v>3</v>
      </c>
      <c r="D5" s="3" t="s">
        <v>112</v>
      </c>
      <c r="E5" s="3" t="s">
        <v>5</v>
      </c>
      <c r="F5" s="3" t="s">
        <v>6</v>
      </c>
      <c r="G5" s="3" t="s">
        <v>7</v>
      </c>
      <c r="H5" s="3" t="s">
        <v>8</v>
      </c>
      <c r="I5" s="3" t="s">
        <v>9</v>
      </c>
      <c r="J5" s="115"/>
      <c r="K5" s="133" t="s">
        <v>141</v>
      </c>
      <c r="L5" s="142" t="s">
        <v>232</v>
      </c>
      <c r="M5" s="147" t="s">
        <v>233</v>
      </c>
    </row>
    <row r="6" spans="1:13" s="90" customFormat="1" ht="12.75">
      <c r="A6" s="36">
        <v>1</v>
      </c>
      <c r="B6" s="19">
        <v>2</v>
      </c>
      <c r="C6" s="19">
        <v>3</v>
      </c>
      <c r="D6" s="4">
        <v>4</v>
      </c>
      <c r="E6" s="4">
        <v>5</v>
      </c>
      <c r="F6" s="19">
        <v>6</v>
      </c>
      <c r="G6" s="19">
        <v>7</v>
      </c>
      <c r="H6" s="19">
        <v>8</v>
      </c>
      <c r="I6" s="19">
        <v>9</v>
      </c>
      <c r="J6" s="117"/>
      <c r="K6" s="134">
        <v>12</v>
      </c>
      <c r="L6" s="144">
        <v>10</v>
      </c>
      <c r="M6" s="148">
        <v>11</v>
      </c>
    </row>
    <row r="7" spans="1:9" ht="12.75">
      <c r="A7" s="86"/>
      <c r="B7" s="88"/>
      <c r="C7" s="88"/>
      <c r="D7" s="95"/>
      <c r="E7" s="123"/>
      <c r="F7" s="88"/>
      <c r="G7" s="86"/>
      <c r="H7" s="86"/>
      <c r="I7" s="86"/>
    </row>
    <row r="8" spans="1:12" s="5" customFormat="1" ht="12.75">
      <c r="A8" s="12"/>
      <c r="B8" s="8"/>
      <c r="C8" s="8"/>
      <c r="D8" s="96" t="s">
        <v>10</v>
      </c>
      <c r="E8" s="26" t="s">
        <v>229</v>
      </c>
      <c r="F8" s="91"/>
      <c r="G8" s="103"/>
      <c r="H8" s="103"/>
      <c r="I8" s="15">
        <f>I9+I23++I38+I48</f>
        <v>0</v>
      </c>
      <c r="J8" s="103"/>
      <c r="K8" s="38"/>
      <c r="L8" s="38"/>
    </row>
    <row r="9" spans="1:12" s="2" customFormat="1" ht="12.75">
      <c r="A9" s="12"/>
      <c r="B9" s="6"/>
      <c r="C9" s="92"/>
      <c r="D9" s="97"/>
      <c r="E9" s="24" t="s">
        <v>113</v>
      </c>
      <c r="F9" s="92"/>
      <c r="G9" s="104"/>
      <c r="H9" s="104"/>
      <c r="I9" s="7">
        <f>SUM(I10:I22)</f>
        <v>0</v>
      </c>
      <c r="J9" s="104"/>
      <c r="K9" s="39"/>
      <c r="L9" s="39"/>
    </row>
    <row r="10" spans="1:13" s="2" customFormat="1" ht="76.5">
      <c r="A10" s="12">
        <v>1</v>
      </c>
      <c r="B10" s="8"/>
      <c r="C10" s="8" t="s">
        <v>12</v>
      </c>
      <c r="D10" s="98" t="s">
        <v>160</v>
      </c>
      <c r="E10" s="27" t="s">
        <v>162</v>
      </c>
      <c r="F10" s="8" t="s">
        <v>13</v>
      </c>
      <c r="G10" s="9">
        <v>1</v>
      </c>
      <c r="H10" s="10"/>
      <c r="I10" s="10">
        <f>ROUND(G10*H10,2)</f>
        <v>0</v>
      </c>
      <c r="J10" s="12"/>
      <c r="K10" s="47"/>
      <c r="L10" s="157"/>
      <c r="M10" s="106"/>
    </row>
    <row r="11" spans="1:13" s="2" customFormat="1" ht="89.25">
      <c r="A11" s="12">
        <v>2</v>
      </c>
      <c r="B11" s="8"/>
      <c r="C11" s="8" t="s">
        <v>12</v>
      </c>
      <c r="D11" s="98" t="s">
        <v>151</v>
      </c>
      <c r="E11" s="27" t="s">
        <v>152</v>
      </c>
      <c r="F11" s="8" t="s">
        <v>13</v>
      </c>
      <c r="G11" s="9">
        <f>G10</f>
        <v>1</v>
      </c>
      <c r="H11" s="10"/>
      <c r="I11" s="10">
        <f aca="true" t="shared" si="0" ref="I11:I13">ROUND(G11*H11,2)</f>
        <v>0</v>
      </c>
      <c r="J11" s="12"/>
      <c r="K11" s="47"/>
      <c r="L11" s="40"/>
      <c r="M11" s="106"/>
    </row>
    <row r="12" spans="1:13" s="2" customFormat="1" ht="51">
      <c r="A12" s="12">
        <v>3</v>
      </c>
      <c r="B12" s="8"/>
      <c r="C12" s="8" t="s">
        <v>12</v>
      </c>
      <c r="D12" s="98" t="s">
        <v>14</v>
      </c>
      <c r="E12" s="28" t="s">
        <v>153</v>
      </c>
      <c r="F12" s="8" t="s">
        <v>13</v>
      </c>
      <c r="G12" s="9">
        <v>1</v>
      </c>
      <c r="H12" s="10"/>
      <c r="I12" s="10">
        <f t="shared" si="0"/>
        <v>0</v>
      </c>
      <c r="J12" s="106"/>
      <c r="K12" s="47"/>
      <c r="L12" s="157"/>
      <c r="M12" s="106"/>
    </row>
    <row r="13" spans="1:12" s="2" customFormat="1" ht="51">
      <c r="A13" s="12">
        <v>4</v>
      </c>
      <c r="B13" s="8"/>
      <c r="C13" s="8" t="s">
        <v>12</v>
      </c>
      <c r="D13" s="98" t="s">
        <v>15</v>
      </c>
      <c r="E13" s="27" t="s">
        <v>16</v>
      </c>
      <c r="F13" s="8" t="s">
        <v>13</v>
      </c>
      <c r="G13" s="9">
        <v>1</v>
      </c>
      <c r="H13" s="10"/>
      <c r="I13" s="10">
        <f t="shared" si="0"/>
        <v>0</v>
      </c>
      <c r="J13" s="106"/>
      <c r="K13" s="47"/>
      <c r="L13" s="40"/>
    </row>
    <row r="14" spans="1:13" s="2" customFormat="1" ht="25.5">
      <c r="A14" s="12">
        <v>5</v>
      </c>
      <c r="B14" s="8"/>
      <c r="C14" s="93" t="s">
        <v>12</v>
      </c>
      <c r="D14" s="47" t="s">
        <v>56</v>
      </c>
      <c r="E14" s="27" t="s">
        <v>105</v>
      </c>
      <c r="F14" s="8" t="s">
        <v>13</v>
      </c>
      <c r="G14" s="9">
        <v>1</v>
      </c>
      <c r="H14" s="10"/>
      <c r="I14" s="10">
        <f aca="true" t="shared" si="1" ref="I14:I22">ROUND(G14*H14,2)</f>
        <v>0</v>
      </c>
      <c r="J14" s="109"/>
      <c r="K14" s="40"/>
      <c r="L14" s="40"/>
      <c r="M14" s="106"/>
    </row>
    <row r="15" spans="1:12" s="2" customFormat="1" ht="38.25">
      <c r="A15" s="12">
        <v>6</v>
      </c>
      <c r="B15" s="93"/>
      <c r="C15" s="8" t="s">
        <v>12</v>
      </c>
      <c r="D15" s="98" t="s">
        <v>114</v>
      </c>
      <c r="E15" s="27" t="s">
        <v>166</v>
      </c>
      <c r="F15" s="8" t="s">
        <v>13</v>
      </c>
      <c r="G15" s="9">
        <v>1</v>
      </c>
      <c r="H15" s="10"/>
      <c r="I15" s="10">
        <f t="shared" si="1"/>
        <v>0</v>
      </c>
      <c r="J15" s="106"/>
      <c r="K15" s="47"/>
      <c r="L15" s="40"/>
    </row>
    <row r="16" spans="1:12" s="2" customFormat="1" ht="25.5">
      <c r="A16" s="12">
        <v>7</v>
      </c>
      <c r="B16" s="8"/>
      <c r="C16" s="21" t="s">
        <v>12</v>
      </c>
      <c r="D16" s="55" t="s">
        <v>42</v>
      </c>
      <c r="E16" s="27" t="s">
        <v>167</v>
      </c>
      <c r="F16" s="8" t="s">
        <v>13</v>
      </c>
      <c r="G16" s="20">
        <v>1</v>
      </c>
      <c r="H16" s="10"/>
      <c r="I16" s="10">
        <f t="shared" si="1"/>
        <v>0</v>
      </c>
      <c r="J16" s="11"/>
      <c r="K16" s="47"/>
      <c r="L16" s="40"/>
    </row>
    <row r="17" spans="1:12" s="2" customFormat="1" ht="38.25">
      <c r="A17" s="12">
        <v>8</v>
      </c>
      <c r="B17" s="93"/>
      <c r="C17" s="21" t="s">
        <v>12</v>
      </c>
      <c r="D17" s="55" t="s">
        <v>115</v>
      </c>
      <c r="E17" s="27" t="s">
        <v>165</v>
      </c>
      <c r="F17" s="21" t="s">
        <v>13</v>
      </c>
      <c r="G17" s="20">
        <v>1</v>
      </c>
      <c r="H17" s="10"/>
      <c r="I17" s="10">
        <f t="shared" si="1"/>
        <v>0</v>
      </c>
      <c r="J17" s="106"/>
      <c r="K17" s="47"/>
      <c r="L17" s="40"/>
    </row>
    <row r="18" spans="1:12" s="2" customFormat="1" ht="51">
      <c r="A18" s="12">
        <v>9</v>
      </c>
      <c r="B18" s="8"/>
      <c r="C18" s="21" t="s">
        <v>12</v>
      </c>
      <c r="D18" s="55" t="s">
        <v>17</v>
      </c>
      <c r="E18" s="27" t="s">
        <v>18</v>
      </c>
      <c r="F18" s="21" t="s">
        <v>13</v>
      </c>
      <c r="G18" s="20">
        <v>1</v>
      </c>
      <c r="H18" s="10"/>
      <c r="I18" s="10">
        <f t="shared" si="1"/>
        <v>0</v>
      </c>
      <c r="J18" s="106"/>
      <c r="K18" s="47"/>
      <c r="L18" s="40"/>
    </row>
    <row r="19" spans="1:13" s="2" customFormat="1" ht="25.5">
      <c r="A19" s="12">
        <v>10</v>
      </c>
      <c r="B19" s="8"/>
      <c r="C19" s="8" t="s">
        <v>12</v>
      </c>
      <c r="D19" s="52" t="s">
        <v>19</v>
      </c>
      <c r="E19" s="27" t="s">
        <v>20</v>
      </c>
      <c r="F19" s="8" t="s">
        <v>13</v>
      </c>
      <c r="G19" s="20">
        <v>1</v>
      </c>
      <c r="H19" s="10"/>
      <c r="I19" s="10">
        <f t="shared" si="1"/>
        <v>0</v>
      </c>
      <c r="J19" s="106"/>
      <c r="K19" s="47"/>
      <c r="L19" s="40"/>
      <c r="M19" s="106"/>
    </row>
    <row r="20" spans="1:13" s="2" customFormat="1" ht="63.75">
      <c r="A20" s="12">
        <v>11</v>
      </c>
      <c r="B20" s="8"/>
      <c r="C20" s="8" t="s">
        <v>12</v>
      </c>
      <c r="D20" s="98" t="s">
        <v>21</v>
      </c>
      <c r="E20" s="28" t="s">
        <v>22</v>
      </c>
      <c r="F20" s="8" t="s">
        <v>13</v>
      </c>
      <c r="G20" s="9">
        <v>1</v>
      </c>
      <c r="H20" s="10"/>
      <c r="I20" s="10">
        <f t="shared" si="1"/>
        <v>0</v>
      </c>
      <c r="J20" s="106"/>
      <c r="K20" s="40"/>
      <c r="L20" s="157"/>
      <c r="M20" s="106"/>
    </row>
    <row r="21" spans="1:13" s="2" customFormat="1" ht="76.5">
      <c r="A21" s="12">
        <v>12</v>
      </c>
      <c r="B21" s="8"/>
      <c r="C21" s="8" t="s">
        <v>12</v>
      </c>
      <c r="D21" s="98" t="s">
        <v>116</v>
      </c>
      <c r="E21" s="28" t="s">
        <v>117</v>
      </c>
      <c r="F21" s="8" t="s">
        <v>13</v>
      </c>
      <c r="G21" s="9">
        <v>1</v>
      </c>
      <c r="H21" s="10"/>
      <c r="I21" s="10">
        <f t="shared" si="1"/>
        <v>0</v>
      </c>
      <c r="J21" s="106"/>
      <c r="K21" s="40"/>
      <c r="L21" s="40"/>
      <c r="M21" s="106"/>
    </row>
    <row r="22" spans="1:13" s="2" customFormat="1" ht="51">
      <c r="A22" s="12">
        <v>13</v>
      </c>
      <c r="B22" s="8"/>
      <c r="C22" s="8" t="s">
        <v>12</v>
      </c>
      <c r="D22" s="98" t="s">
        <v>23</v>
      </c>
      <c r="E22" s="27" t="s">
        <v>143</v>
      </c>
      <c r="F22" s="8" t="s">
        <v>13</v>
      </c>
      <c r="G22" s="9">
        <v>1</v>
      </c>
      <c r="H22" s="10"/>
      <c r="I22" s="10">
        <f t="shared" si="1"/>
        <v>0</v>
      </c>
      <c r="J22" s="106"/>
      <c r="K22" s="40"/>
      <c r="L22" s="157"/>
      <c r="M22" s="106"/>
    </row>
    <row r="23" spans="1:12" s="2" customFormat="1" ht="12.75">
      <c r="A23" s="12">
        <v>12</v>
      </c>
      <c r="B23" s="6"/>
      <c r="C23" s="92"/>
      <c r="D23" s="97"/>
      <c r="E23" s="24" t="s">
        <v>118</v>
      </c>
      <c r="F23" s="92"/>
      <c r="G23" s="104"/>
      <c r="H23" s="104"/>
      <c r="I23" s="7">
        <f>SUM(I24:I37)</f>
        <v>0</v>
      </c>
      <c r="J23" s="106"/>
      <c r="K23" s="40"/>
      <c r="L23" s="40"/>
    </row>
    <row r="24" spans="1:13" s="2" customFormat="1" ht="25.5">
      <c r="A24" s="12">
        <v>14</v>
      </c>
      <c r="B24" s="8"/>
      <c r="C24" s="8" t="s">
        <v>12</v>
      </c>
      <c r="D24" s="98" t="s">
        <v>119</v>
      </c>
      <c r="E24" s="27" t="s">
        <v>193</v>
      </c>
      <c r="F24" s="8" t="s">
        <v>13</v>
      </c>
      <c r="G24" s="9">
        <v>11</v>
      </c>
      <c r="H24" s="10"/>
      <c r="I24" s="135">
        <f aca="true" t="shared" si="2" ref="I24:I36">ROUND(G24*H24,2)</f>
        <v>0</v>
      </c>
      <c r="J24" s="106"/>
      <c r="K24" s="40"/>
      <c r="L24" s="40"/>
      <c r="M24" s="106"/>
    </row>
    <row r="25" spans="1:12" s="13" customFormat="1" ht="127.5">
      <c r="A25" s="12">
        <v>15</v>
      </c>
      <c r="B25" s="8"/>
      <c r="C25" s="8" t="s">
        <v>12</v>
      </c>
      <c r="D25" s="98" t="s">
        <v>120</v>
      </c>
      <c r="E25" s="27" t="s">
        <v>154</v>
      </c>
      <c r="F25" s="8" t="s">
        <v>13</v>
      </c>
      <c r="G25" s="9">
        <v>11</v>
      </c>
      <c r="H25" s="10"/>
      <c r="I25" s="10">
        <f t="shared" si="2"/>
        <v>0</v>
      </c>
      <c r="J25" s="11"/>
      <c r="K25" s="40"/>
      <c r="L25" s="57"/>
    </row>
    <row r="26" spans="1:13" s="2" customFormat="1" ht="114.75">
      <c r="A26" s="12">
        <v>16</v>
      </c>
      <c r="B26" s="8"/>
      <c r="C26" s="8" t="s">
        <v>12</v>
      </c>
      <c r="D26" s="98" t="s">
        <v>121</v>
      </c>
      <c r="E26" s="27" t="s">
        <v>155</v>
      </c>
      <c r="F26" s="8" t="s">
        <v>13</v>
      </c>
      <c r="G26" s="9">
        <v>11</v>
      </c>
      <c r="H26" s="10"/>
      <c r="I26" s="135">
        <f t="shared" si="2"/>
        <v>0</v>
      </c>
      <c r="J26" s="106"/>
      <c r="K26" s="40"/>
      <c r="L26" s="40"/>
      <c r="M26" s="106"/>
    </row>
    <row r="27" spans="1:13" s="2" customFormat="1" ht="114.75">
      <c r="A27" s="12">
        <v>17</v>
      </c>
      <c r="B27" s="8"/>
      <c r="C27" s="8" t="s">
        <v>12</v>
      </c>
      <c r="D27" s="98" t="s">
        <v>200</v>
      </c>
      <c r="E27" s="27" t="s">
        <v>201</v>
      </c>
      <c r="F27" s="8" t="s">
        <v>13</v>
      </c>
      <c r="G27" s="9">
        <v>11</v>
      </c>
      <c r="H27" s="10"/>
      <c r="I27" s="135">
        <f t="shared" si="2"/>
        <v>0</v>
      </c>
      <c r="J27" s="106"/>
      <c r="K27" s="40"/>
      <c r="L27" s="40"/>
      <c r="M27" s="106"/>
    </row>
    <row r="28" spans="1:13" s="2" customFormat="1" ht="102">
      <c r="A28" s="12">
        <v>18</v>
      </c>
      <c r="B28" s="8"/>
      <c r="C28" s="8" t="s">
        <v>12</v>
      </c>
      <c r="D28" s="98" t="s">
        <v>34</v>
      </c>
      <c r="E28" s="27" t="s">
        <v>147</v>
      </c>
      <c r="F28" s="8" t="s">
        <v>13</v>
      </c>
      <c r="G28" s="9">
        <v>1</v>
      </c>
      <c r="H28" s="10"/>
      <c r="I28" s="135">
        <f t="shared" si="2"/>
        <v>0</v>
      </c>
      <c r="J28" s="106"/>
      <c r="K28" s="50"/>
      <c r="L28" s="157"/>
      <c r="M28" s="158"/>
    </row>
    <row r="29" spans="1:13" s="2" customFormat="1" ht="63.75">
      <c r="A29" s="12">
        <v>19</v>
      </c>
      <c r="B29" s="8"/>
      <c r="C29" s="8" t="s">
        <v>12</v>
      </c>
      <c r="D29" s="138" t="s">
        <v>123</v>
      </c>
      <c r="E29" s="27" t="s">
        <v>148</v>
      </c>
      <c r="F29" s="8" t="s">
        <v>13</v>
      </c>
      <c r="G29" s="9">
        <v>1</v>
      </c>
      <c r="H29" s="10"/>
      <c r="I29" s="135">
        <f t="shared" si="2"/>
        <v>0</v>
      </c>
      <c r="J29" s="107"/>
      <c r="K29" s="47"/>
      <c r="L29" s="157"/>
      <c r="M29" s="106"/>
    </row>
    <row r="30" spans="1:13" s="2" customFormat="1" ht="102">
      <c r="A30" s="12">
        <v>20</v>
      </c>
      <c r="B30" s="8"/>
      <c r="C30" s="8" t="s">
        <v>12</v>
      </c>
      <c r="D30" s="98" t="s">
        <v>124</v>
      </c>
      <c r="E30" s="27" t="s">
        <v>194</v>
      </c>
      <c r="F30" s="8" t="s">
        <v>13</v>
      </c>
      <c r="G30" s="9">
        <v>10</v>
      </c>
      <c r="H30" s="10"/>
      <c r="I30" s="10">
        <f t="shared" si="2"/>
        <v>0</v>
      </c>
      <c r="J30" s="106"/>
      <c r="K30" s="47"/>
      <c r="L30" s="157"/>
      <c r="M30" s="158"/>
    </row>
    <row r="31" spans="1:13" s="2" customFormat="1" ht="54" customHeight="1">
      <c r="A31" s="12">
        <v>21</v>
      </c>
      <c r="B31" s="8"/>
      <c r="C31" s="8" t="s">
        <v>12</v>
      </c>
      <c r="D31" s="98" t="s">
        <v>125</v>
      </c>
      <c r="E31" s="28" t="s">
        <v>126</v>
      </c>
      <c r="F31" s="8" t="s">
        <v>13</v>
      </c>
      <c r="G31" s="9">
        <f>G30</f>
        <v>10</v>
      </c>
      <c r="H31" s="10"/>
      <c r="I31" s="10">
        <f t="shared" si="2"/>
        <v>0</v>
      </c>
      <c r="J31" s="106"/>
      <c r="K31" s="40"/>
      <c r="L31" s="51"/>
      <c r="M31" s="106"/>
    </row>
    <row r="32" spans="1:13" s="2" customFormat="1" ht="89.25">
      <c r="A32" s="12">
        <v>22</v>
      </c>
      <c r="B32" s="8"/>
      <c r="C32" s="8" t="s">
        <v>12</v>
      </c>
      <c r="D32" s="98" t="s">
        <v>45</v>
      </c>
      <c r="E32" s="28" t="s">
        <v>157</v>
      </c>
      <c r="F32" s="8" t="s">
        <v>13</v>
      </c>
      <c r="G32" s="9">
        <v>1</v>
      </c>
      <c r="H32" s="10"/>
      <c r="I32" s="10">
        <f t="shared" si="2"/>
        <v>0</v>
      </c>
      <c r="J32" s="106"/>
      <c r="K32" s="40"/>
      <c r="L32" s="51"/>
      <c r="M32" s="106"/>
    </row>
    <row r="33" spans="1:13" s="2" customFormat="1" ht="51">
      <c r="A33" s="12">
        <v>23</v>
      </c>
      <c r="B33" s="8"/>
      <c r="C33" s="8" t="s">
        <v>12</v>
      </c>
      <c r="D33" s="98" t="s">
        <v>52</v>
      </c>
      <c r="E33" s="27" t="s">
        <v>198</v>
      </c>
      <c r="F33" s="8" t="s">
        <v>13</v>
      </c>
      <c r="G33" s="9">
        <v>1</v>
      </c>
      <c r="H33" s="10"/>
      <c r="I33" s="135">
        <f t="shared" si="2"/>
        <v>0</v>
      </c>
      <c r="J33" s="107"/>
      <c r="K33" s="47"/>
      <c r="L33" s="51"/>
      <c r="M33" s="106"/>
    </row>
    <row r="34" spans="1:13" s="2" customFormat="1" ht="25.5">
      <c r="A34" s="12">
        <v>24</v>
      </c>
      <c r="B34" s="8"/>
      <c r="C34" s="8" t="s">
        <v>12</v>
      </c>
      <c r="D34" s="98" t="s">
        <v>53</v>
      </c>
      <c r="E34" s="27" t="s">
        <v>54</v>
      </c>
      <c r="F34" s="8" t="s">
        <v>13</v>
      </c>
      <c r="G34" s="9">
        <v>1</v>
      </c>
      <c r="H34" s="10"/>
      <c r="I34" s="135">
        <f t="shared" si="2"/>
        <v>0</v>
      </c>
      <c r="J34" s="107"/>
      <c r="K34" s="47"/>
      <c r="L34" s="51"/>
      <c r="M34" s="106"/>
    </row>
    <row r="35" spans="1:13" s="2" customFormat="1" ht="51">
      <c r="A35" s="12">
        <v>25</v>
      </c>
      <c r="B35" s="8"/>
      <c r="C35" s="8" t="s">
        <v>12</v>
      </c>
      <c r="D35" s="98" t="s">
        <v>55</v>
      </c>
      <c r="E35" s="27" t="s">
        <v>199</v>
      </c>
      <c r="F35" s="8" t="s">
        <v>13</v>
      </c>
      <c r="G35" s="9">
        <v>1</v>
      </c>
      <c r="H35" s="10"/>
      <c r="I35" s="135">
        <f t="shared" si="2"/>
        <v>0</v>
      </c>
      <c r="J35" s="107"/>
      <c r="K35" s="47"/>
      <c r="L35" s="51"/>
      <c r="M35" s="106"/>
    </row>
    <row r="36" spans="1:13" s="2" customFormat="1" ht="38.25">
      <c r="A36" s="12">
        <v>26</v>
      </c>
      <c r="B36" s="8"/>
      <c r="C36" s="8" t="s">
        <v>12</v>
      </c>
      <c r="D36" s="98" t="s">
        <v>97</v>
      </c>
      <c r="E36" s="28" t="s">
        <v>197</v>
      </c>
      <c r="F36" s="8" t="s">
        <v>13</v>
      </c>
      <c r="G36" s="9">
        <v>2</v>
      </c>
      <c r="H36" s="10"/>
      <c r="I36" s="10">
        <f t="shared" si="2"/>
        <v>0</v>
      </c>
      <c r="J36" s="107"/>
      <c r="K36" s="47"/>
      <c r="L36" s="51"/>
      <c r="M36" s="106"/>
    </row>
    <row r="37" spans="1:12" s="2" customFormat="1" ht="42" customHeight="1">
      <c r="A37" s="12">
        <v>27</v>
      </c>
      <c r="B37" s="8"/>
      <c r="C37" s="8" t="s">
        <v>12</v>
      </c>
      <c r="D37" s="98" t="s">
        <v>102</v>
      </c>
      <c r="E37" s="27" t="s">
        <v>158</v>
      </c>
      <c r="F37" s="8" t="s">
        <v>13</v>
      </c>
      <c r="G37" s="9">
        <v>1</v>
      </c>
      <c r="H37" s="10"/>
      <c r="I37" s="10">
        <f aca="true" t="shared" si="3" ref="I37">ROUND(G37*H37,2)</f>
        <v>0</v>
      </c>
      <c r="J37" s="106"/>
      <c r="K37" s="47"/>
      <c r="L37" s="40"/>
    </row>
    <row r="38" spans="1:12" s="2" customFormat="1" ht="12.75">
      <c r="A38" s="12">
        <v>43</v>
      </c>
      <c r="B38" s="6"/>
      <c r="C38" s="92"/>
      <c r="D38" s="97"/>
      <c r="E38" s="24" t="s">
        <v>57</v>
      </c>
      <c r="F38" s="92"/>
      <c r="G38" s="104"/>
      <c r="H38" s="104"/>
      <c r="I38" s="7">
        <f>SUM(I39:I47)</f>
        <v>0</v>
      </c>
      <c r="J38" s="111"/>
      <c r="K38" s="47"/>
      <c r="L38" s="40"/>
    </row>
    <row r="39" spans="1:13" s="2" customFormat="1" ht="89.25">
      <c r="A39" s="12">
        <v>28</v>
      </c>
      <c r="B39" s="8"/>
      <c r="C39" s="8" t="s">
        <v>12</v>
      </c>
      <c r="D39" s="22" t="s">
        <v>58</v>
      </c>
      <c r="E39" s="29" t="s">
        <v>59</v>
      </c>
      <c r="F39" s="8" t="s">
        <v>13</v>
      </c>
      <c r="G39" s="9">
        <v>1</v>
      </c>
      <c r="H39" s="10"/>
      <c r="I39" s="10">
        <f>ROUND(G39*H39,2)</f>
        <v>0</v>
      </c>
      <c r="J39" s="106"/>
      <c r="K39" s="47"/>
      <c r="L39" s="157"/>
      <c r="M39" s="106"/>
    </row>
    <row r="40" spans="1:13" s="2" customFormat="1" ht="114.75">
      <c r="A40" s="12">
        <v>29</v>
      </c>
      <c r="B40" s="8"/>
      <c r="C40" s="8" t="s">
        <v>12</v>
      </c>
      <c r="D40" s="22" t="s">
        <v>60</v>
      </c>
      <c r="E40" s="29" t="s">
        <v>190</v>
      </c>
      <c r="F40" s="8" t="s">
        <v>13</v>
      </c>
      <c r="G40" s="9">
        <v>1</v>
      </c>
      <c r="H40" s="10"/>
      <c r="I40" s="10">
        <f>ROUND(G40*H40,2)</f>
        <v>0</v>
      </c>
      <c r="J40" s="106"/>
      <c r="K40" s="47"/>
      <c r="L40" s="157"/>
      <c r="M40" s="106"/>
    </row>
    <row r="41" spans="1:13" s="2" customFormat="1" ht="76.5">
      <c r="A41" s="12">
        <v>30</v>
      </c>
      <c r="B41" s="8"/>
      <c r="C41" s="8" t="s">
        <v>12</v>
      </c>
      <c r="D41" s="22" t="s">
        <v>61</v>
      </c>
      <c r="E41" s="23" t="s">
        <v>191</v>
      </c>
      <c r="F41" s="8" t="s">
        <v>13</v>
      </c>
      <c r="G41" s="9">
        <v>1</v>
      </c>
      <c r="H41" s="10"/>
      <c r="I41" s="10">
        <f>ROUND(G41*H41,2)</f>
        <v>0</v>
      </c>
      <c r="J41" s="106"/>
      <c r="K41" s="47"/>
      <c r="L41" s="157"/>
      <c r="M41" s="106"/>
    </row>
    <row r="42" spans="1:13" s="2" customFormat="1" ht="51">
      <c r="A42" s="12">
        <v>31</v>
      </c>
      <c r="B42" s="8"/>
      <c r="C42" s="8" t="s">
        <v>12</v>
      </c>
      <c r="D42" s="22" t="s">
        <v>62</v>
      </c>
      <c r="E42" s="23" t="s">
        <v>196</v>
      </c>
      <c r="F42" s="8" t="s">
        <v>13</v>
      </c>
      <c r="G42" s="9">
        <v>1</v>
      </c>
      <c r="H42" s="10"/>
      <c r="I42" s="10">
        <f aca="true" t="shared" si="4" ref="I42:I44">ROUND(G42*H42,2)</f>
        <v>0</v>
      </c>
      <c r="J42" s="106"/>
      <c r="K42" s="47"/>
      <c r="L42" s="40"/>
      <c r="M42" s="106"/>
    </row>
    <row r="43" spans="1:12" s="2" customFormat="1" ht="25.5">
      <c r="A43" s="12">
        <v>32</v>
      </c>
      <c r="B43" s="8"/>
      <c r="C43" s="8" t="s">
        <v>12</v>
      </c>
      <c r="D43" s="22" t="s">
        <v>106</v>
      </c>
      <c r="E43" s="33" t="s">
        <v>107</v>
      </c>
      <c r="F43" s="8" t="s">
        <v>13</v>
      </c>
      <c r="G43" s="9">
        <v>1</v>
      </c>
      <c r="H43" s="10"/>
      <c r="I43" s="10">
        <f t="shared" si="4"/>
        <v>0</v>
      </c>
      <c r="J43" s="106"/>
      <c r="K43" s="47"/>
      <c r="L43" s="40"/>
    </row>
    <row r="44" spans="1:12" s="2" customFormat="1" ht="51">
      <c r="A44" s="12">
        <v>33</v>
      </c>
      <c r="B44" s="8"/>
      <c r="C44" s="21" t="s">
        <v>12</v>
      </c>
      <c r="D44" s="55" t="s">
        <v>17</v>
      </c>
      <c r="E44" s="27" t="s">
        <v>18</v>
      </c>
      <c r="F44" s="21" t="s">
        <v>13</v>
      </c>
      <c r="G44" s="20">
        <v>1</v>
      </c>
      <c r="H44" s="10"/>
      <c r="I44" s="10">
        <f t="shared" si="4"/>
        <v>0</v>
      </c>
      <c r="J44" s="106"/>
      <c r="K44" s="47"/>
      <c r="L44" s="40"/>
    </row>
    <row r="45" spans="1:12" s="2" customFormat="1" ht="25.5">
      <c r="A45" s="12">
        <v>34</v>
      </c>
      <c r="B45" s="8"/>
      <c r="C45" s="21" t="s">
        <v>12</v>
      </c>
      <c r="D45" s="55" t="s">
        <v>63</v>
      </c>
      <c r="E45" s="27" t="s">
        <v>108</v>
      </c>
      <c r="F45" s="21" t="s">
        <v>13</v>
      </c>
      <c r="G45" s="20">
        <v>1</v>
      </c>
      <c r="H45" s="10"/>
      <c r="I45" s="10">
        <f aca="true" t="shared" si="5" ref="I45">ROUND(G45*H45,2)</f>
        <v>0</v>
      </c>
      <c r="J45" s="106"/>
      <c r="K45" s="124"/>
      <c r="L45" s="40"/>
    </row>
    <row r="46" spans="1:13" s="2" customFormat="1" ht="89.25">
      <c r="A46" s="12">
        <v>35</v>
      </c>
      <c r="B46" s="8"/>
      <c r="C46" s="8" t="s">
        <v>12</v>
      </c>
      <c r="D46" s="98" t="s">
        <v>151</v>
      </c>
      <c r="E46" s="28" t="s">
        <v>152</v>
      </c>
      <c r="F46" s="8" t="s">
        <v>13</v>
      </c>
      <c r="G46" s="9">
        <f>G45</f>
        <v>1</v>
      </c>
      <c r="H46" s="10"/>
      <c r="I46" s="10">
        <f>ROUND(G46*H46,2)</f>
        <v>0</v>
      </c>
      <c r="J46" s="12"/>
      <c r="K46" s="47"/>
      <c r="L46" s="40"/>
      <c r="M46" s="106"/>
    </row>
    <row r="47" spans="1:12" s="2" customFormat="1" ht="102">
      <c r="A47" s="12">
        <v>36</v>
      </c>
      <c r="B47" s="8"/>
      <c r="C47" s="8" t="s">
        <v>12</v>
      </c>
      <c r="D47" s="22" t="s">
        <v>65</v>
      </c>
      <c r="E47" s="29" t="s">
        <v>66</v>
      </c>
      <c r="F47" s="8" t="s">
        <v>13</v>
      </c>
      <c r="G47" s="9">
        <v>1</v>
      </c>
      <c r="H47" s="10"/>
      <c r="I47" s="10">
        <f aca="true" t="shared" si="6" ref="I47">ROUND(G47*H47,2)</f>
        <v>0</v>
      </c>
      <c r="J47" s="106"/>
      <c r="K47" s="47"/>
      <c r="L47" s="157"/>
    </row>
    <row r="48" spans="1:12" s="2" customFormat="1" ht="12.75">
      <c r="A48" s="12"/>
      <c r="B48" s="6"/>
      <c r="C48" s="92"/>
      <c r="D48" s="97"/>
      <c r="E48" s="24" t="s">
        <v>67</v>
      </c>
      <c r="F48" s="92"/>
      <c r="G48" s="104"/>
      <c r="H48" s="104"/>
      <c r="I48" s="7">
        <f>SUM(I49:I55)</f>
        <v>0</v>
      </c>
      <c r="J48" s="112"/>
      <c r="K48" s="40"/>
      <c r="L48" s="40"/>
    </row>
    <row r="49" spans="1:12" s="2" customFormat="1" ht="51">
      <c r="A49" s="12">
        <v>37</v>
      </c>
      <c r="B49" s="8"/>
      <c r="C49" s="8" t="s">
        <v>12</v>
      </c>
      <c r="D49" s="98" t="s">
        <v>68</v>
      </c>
      <c r="E49" s="27" t="s">
        <v>110</v>
      </c>
      <c r="F49" s="8" t="s">
        <v>13</v>
      </c>
      <c r="G49" s="9">
        <v>3</v>
      </c>
      <c r="H49" s="10"/>
      <c r="I49" s="10">
        <f aca="true" t="shared" si="7" ref="I49:I55">ROUND(G49*H49,2)</f>
        <v>0</v>
      </c>
      <c r="J49" s="106"/>
      <c r="K49" s="40"/>
      <c r="L49" s="40"/>
    </row>
    <row r="50" spans="1:12" s="2" customFormat="1" ht="25.5">
      <c r="A50" s="12">
        <v>38</v>
      </c>
      <c r="B50" s="8"/>
      <c r="C50" s="8" t="s">
        <v>12</v>
      </c>
      <c r="D50" s="98" t="s">
        <v>70</v>
      </c>
      <c r="E50" s="27" t="s">
        <v>71</v>
      </c>
      <c r="F50" s="8" t="s">
        <v>13</v>
      </c>
      <c r="G50" s="9">
        <f>G49</f>
        <v>3</v>
      </c>
      <c r="H50" s="10"/>
      <c r="I50" s="10">
        <f t="shared" si="7"/>
        <v>0</v>
      </c>
      <c r="J50" s="106"/>
      <c r="K50" s="40"/>
      <c r="L50" s="40"/>
    </row>
    <row r="51" spans="1:12" s="2" customFormat="1" ht="25.5">
      <c r="A51" s="12">
        <v>39</v>
      </c>
      <c r="B51" s="8" t="s">
        <v>72</v>
      </c>
      <c r="C51" s="8">
        <v>741</v>
      </c>
      <c r="D51" s="98" t="s">
        <v>73</v>
      </c>
      <c r="E51" s="27" t="s">
        <v>74</v>
      </c>
      <c r="F51" s="8" t="s">
        <v>13</v>
      </c>
      <c r="G51" s="9">
        <v>1</v>
      </c>
      <c r="H51" s="10"/>
      <c r="I51" s="10">
        <f t="shared" si="7"/>
        <v>0</v>
      </c>
      <c r="J51" s="106"/>
      <c r="K51" s="40"/>
      <c r="L51" s="40"/>
    </row>
    <row r="52" spans="1:12" s="2" customFormat="1" ht="38.25">
      <c r="A52" s="12">
        <v>40</v>
      </c>
      <c r="B52" s="8" t="s">
        <v>75</v>
      </c>
      <c r="C52" s="8" t="s">
        <v>76</v>
      </c>
      <c r="D52" s="98" t="s">
        <v>77</v>
      </c>
      <c r="E52" s="27" t="s">
        <v>78</v>
      </c>
      <c r="F52" s="8" t="s">
        <v>13</v>
      </c>
      <c r="G52" s="9">
        <f>G51</f>
        <v>1</v>
      </c>
      <c r="H52" s="10"/>
      <c r="I52" s="10">
        <f t="shared" si="7"/>
        <v>0</v>
      </c>
      <c r="J52" s="106"/>
      <c r="K52" s="40"/>
      <c r="L52" s="40"/>
    </row>
    <row r="53" spans="1:12" s="2" customFormat="1" ht="25.5">
      <c r="A53" s="12">
        <v>41</v>
      </c>
      <c r="B53" s="8" t="s">
        <v>75</v>
      </c>
      <c r="C53" s="8" t="s">
        <v>76</v>
      </c>
      <c r="D53" s="98" t="s">
        <v>79</v>
      </c>
      <c r="E53" s="27" t="s">
        <v>80</v>
      </c>
      <c r="F53" s="8" t="s">
        <v>81</v>
      </c>
      <c r="G53" s="9">
        <v>40</v>
      </c>
      <c r="H53" s="10"/>
      <c r="I53" s="10">
        <f t="shared" si="7"/>
        <v>0</v>
      </c>
      <c r="J53" s="106"/>
      <c r="K53" s="40"/>
      <c r="L53" s="40"/>
    </row>
    <row r="54" spans="1:12" s="2" customFormat="1" ht="38.25">
      <c r="A54" s="12">
        <v>42</v>
      </c>
      <c r="B54" s="8" t="s">
        <v>72</v>
      </c>
      <c r="C54" s="8">
        <v>741</v>
      </c>
      <c r="D54" s="98" t="s">
        <v>82</v>
      </c>
      <c r="E54" s="27" t="s">
        <v>83</v>
      </c>
      <c r="F54" s="8" t="s">
        <v>81</v>
      </c>
      <c r="G54" s="9">
        <f>G53</f>
        <v>40</v>
      </c>
      <c r="H54" s="10"/>
      <c r="I54" s="10">
        <f t="shared" si="7"/>
        <v>0</v>
      </c>
      <c r="J54" s="106"/>
      <c r="K54" s="40"/>
      <c r="L54" s="40"/>
    </row>
    <row r="55" spans="1:12" s="2" customFormat="1" ht="25.5">
      <c r="A55" s="12">
        <v>43</v>
      </c>
      <c r="B55" s="8"/>
      <c r="C55" s="8" t="s">
        <v>12</v>
      </c>
      <c r="D55" s="98" t="s">
        <v>84</v>
      </c>
      <c r="E55" s="30" t="s">
        <v>85</v>
      </c>
      <c r="F55" s="8" t="s">
        <v>13</v>
      </c>
      <c r="G55" s="9">
        <f>G49</f>
        <v>3</v>
      </c>
      <c r="H55" s="10"/>
      <c r="I55" s="10">
        <f t="shared" si="7"/>
        <v>0</v>
      </c>
      <c r="J55" s="106"/>
      <c r="K55" s="40"/>
      <c r="L55" s="40"/>
    </row>
    <row r="56" spans="1:12" s="17" customFormat="1" ht="12.75">
      <c r="A56" s="105"/>
      <c r="B56" s="89"/>
      <c r="C56" s="89"/>
      <c r="D56" s="99"/>
      <c r="E56" s="31" t="s">
        <v>86</v>
      </c>
      <c r="F56" s="89"/>
      <c r="G56" s="105"/>
      <c r="H56" s="105"/>
      <c r="I56" s="18">
        <f>I8</f>
        <v>0</v>
      </c>
      <c r="J56" s="106"/>
      <c r="K56" s="40"/>
      <c r="L56" s="40"/>
    </row>
    <row r="57" spans="10:12" ht="12.75">
      <c r="J57" s="106"/>
      <c r="K57" s="40"/>
      <c r="L57" s="41"/>
    </row>
    <row r="58" spans="10:12" ht="12.75">
      <c r="J58" s="106"/>
      <c r="K58" s="40"/>
      <c r="L58" s="41"/>
    </row>
    <row r="59" spans="10:12" ht="12.75">
      <c r="J59" s="111"/>
      <c r="K59" s="41"/>
      <c r="L59" s="41"/>
    </row>
    <row r="60" spans="10:12" ht="12.75">
      <c r="J60" s="111"/>
      <c r="K60" s="41"/>
      <c r="L60" s="50"/>
    </row>
    <row r="61" spans="10:12" ht="12.75">
      <c r="J61" s="111"/>
      <c r="K61" s="41"/>
      <c r="L61" s="41"/>
    </row>
    <row r="62" spans="10:12" ht="12.75">
      <c r="J62" s="111"/>
      <c r="K62" s="41"/>
      <c r="L62" s="41"/>
    </row>
    <row r="63" spans="10:12" ht="12.75">
      <c r="J63" s="111"/>
      <c r="K63" s="41"/>
      <c r="L63" s="39"/>
    </row>
    <row r="64" spans="10:12" ht="12.75">
      <c r="J64" s="111"/>
      <c r="K64" s="41"/>
      <c r="L64" s="40"/>
    </row>
    <row r="65" spans="10:12" ht="12.75">
      <c r="J65" s="104"/>
      <c r="K65" s="39"/>
      <c r="L65" s="40"/>
    </row>
    <row r="66" spans="10:12" ht="12.75">
      <c r="J66" s="106"/>
      <c r="K66" s="40"/>
      <c r="L66" s="40"/>
    </row>
    <row r="67" spans="10:12" ht="12.75">
      <c r="J67" s="106"/>
      <c r="K67" s="40"/>
      <c r="L67" s="40"/>
    </row>
    <row r="68" spans="10:12" ht="12.75">
      <c r="J68" s="106"/>
      <c r="K68" s="40"/>
      <c r="L68" s="40"/>
    </row>
    <row r="69" spans="10:12" ht="12.75">
      <c r="J69" s="106"/>
      <c r="K69" s="40"/>
      <c r="L69" s="40"/>
    </row>
    <row r="70" spans="10:12" ht="12.75">
      <c r="J70" s="106"/>
      <c r="K70" s="40"/>
      <c r="L70" s="40"/>
    </row>
    <row r="71" spans="10:12" ht="12.75">
      <c r="J71" s="106"/>
      <c r="K71" s="40"/>
      <c r="L71" s="40"/>
    </row>
    <row r="72" spans="10:12" ht="12.75">
      <c r="J72" s="106"/>
      <c r="K72" s="40"/>
      <c r="L72" s="40"/>
    </row>
    <row r="73" spans="10:12" ht="12.75">
      <c r="J73" s="106"/>
      <c r="K73" s="40"/>
      <c r="L73" s="40"/>
    </row>
    <row r="74" spans="10:12" ht="12.75">
      <c r="J74" s="106"/>
      <c r="K74" s="40"/>
      <c r="L74" s="40"/>
    </row>
    <row r="75" spans="10:12" ht="12.75">
      <c r="J75" s="106"/>
      <c r="K75" s="40"/>
      <c r="L75" s="40"/>
    </row>
    <row r="76" spans="10:12" ht="12.75">
      <c r="J76" s="106"/>
      <c r="K76" s="40"/>
      <c r="L76" s="40"/>
    </row>
    <row r="77" spans="10:12" ht="12.75">
      <c r="J77" s="106"/>
      <c r="K77" s="40"/>
      <c r="L77" s="40"/>
    </row>
    <row r="78" spans="10:12" ht="12.75">
      <c r="J78" s="106"/>
      <c r="K78" s="40"/>
      <c r="L78" s="40"/>
    </row>
    <row r="79" spans="10:12" ht="12.75">
      <c r="J79" s="106"/>
      <c r="K79" s="40"/>
      <c r="L79" s="40"/>
    </row>
    <row r="80" spans="10:12" ht="12.75">
      <c r="J80" s="106"/>
      <c r="K80" s="40"/>
      <c r="L80" s="40"/>
    </row>
    <row r="81" spans="10:12" ht="12.75">
      <c r="J81" s="106"/>
      <c r="K81" s="40"/>
      <c r="L81" s="40"/>
    </row>
    <row r="82" spans="10:12" ht="12.75">
      <c r="J82" s="106"/>
      <c r="K82" s="40"/>
      <c r="L82" s="40"/>
    </row>
    <row r="83" spans="10:12" ht="12.75">
      <c r="J83" s="106"/>
      <c r="K83" s="40"/>
      <c r="L83" s="40"/>
    </row>
    <row r="84" spans="10:12" ht="12.75">
      <c r="J84" s="106"/>
      <c r="K84" s="40"/>
      <c r="L84" s="40"/>
    </row>
    <row r="85" spans="10:12" ht="12.75">
      <c r="J85" s="106"/>
      <c r="K85" s="40"/>
      <c r="L85" s="40"/>
    </row>
    <row r="86" spans="10:12" ht="12.75">
      <c r="J86" s="106"/>
      <c r="K86" s="40"/>
      <c r="L86" s="40"/>
    </row>
    <row r="87" spans="10:12" ht="12.75">
      <c r="J87" s="106"/>
      <c r="K87" s="40"/>
      <c r="L87" s="40"/>
    </row>
    <row r="88" spans="10:12" ht="12.75">
      <c r="J88" s="106"/>
      <c r="K88" s="40"/>
      <c r="L88" s="40"/>
    </row>
    <row r="89" spans="10:12" ht="12.75">
      <c r="J89" s="106"/>
      <c r="K89" s="40"/>
      <c r="L89" s="40"/>
    </row>
    <row r="90" spans="10:12" ht="12.75">
      <c r="J90" s="106"/>
      <c r="K90" s="40"/>
      <c r="L90" s="40"/>
    </row>
    <row r="91" spans="10:12" ht="12.75">
      <c r="J91" s="106"/>
      <c r="K91" s="40"/>
      <c r="L91" s="40"/>
    </row>
    <row r="92" spans="10:12" ht="12.75">
      <c r="J92" s="106"/>
      <c r="K92" s="40"/>
      <c r="L92" s="40"/>
    </row>
    <row r="93" spans="10:12" ht="12.75">
      <c r="J93" s="106"/>
      <c r="K93" s="40"/>
      <c r="L93" s="40"/>
    </row>
    <row r="94" spans="10:12" ht="12.75">
      <c r="J94" s="106"/>
      <c r="K94" s="40"/>
      <c r="L94" s="40"/>
    </row>
    <row r="95" spans="10:12" ht="12.75">
      <c r="J95" s="106"/>
      <c r="K95" s="40"/>
      <c r="L95" s="40"/>
    </row>
    <row r="96" spans="10:12" ht="12.75">
      <c r="J96" s="106"/>
      <c r="K96" s="40"/>
      <c r="L96" s="40"/>
    </row>
    <row r="97" spans="10:12" ht="12.75">
      <c r="J97" s="106"/>
      <c r="K97" s="40"/>
      <c r="L97" s="40"/>
    </row>
    <row r="98" spans="10:12" ht="12.75">
      <c r="J98" s="106"/>
      <c r="K98" s="40"/>
      <c r="L98" s="40"/>
    </row>
    <row r="99" spans="10:12" ht="12.75">
      <c r="J99" s="106"/>
      <c r="K99" s="40"/>
      <c r="L99" s="40"/>
    </row>
    <row r="100" spans="10:12" ht="12.75">
      <c r="J100" s="106"/>
      <c r="K100" s="40"/>
      <c r="L100" s="40"/>
    </row>
    <row r="101" spans="10:12" ht="12.75">
      <c r="J101" s="106"/>
      <c r="K101" s="40"/>
      <c r="L101" s="40"/>
    </row>
    <row r="102" spans="10:12" ht="12.75">
      <c r="J102" s="106"/>
      <c r="K102" s="40"/>
      <c r="L102" s="40"/>
    </row>
    <row r="103" spans="10:12" ht="12.75">
      <c r="J103" s="106"/>
      <c r="K103" s="40"/>
      <c r="L103" s="40"/>
    </row>
    <row r="104" spans="10:12" ht="12.75">
      <c r="J104" s="106"/>
      <c r="K104" s="40"/>
      <c r="L104" s="40"/>
    </row>
    <row r="105" spans="10:12" ht="12.75">
      <c r="J105" s="106"/>
      <c r="K105" s="40"/>
      <c r="L105" s="38"/>
    </row>
    <row r="106" spans="10:12" ht="12.75">
      <c r="J106" s="106"/>
      <c r="K106" s="40"/>
      <c r="L106" s="40"/>
    </row>
    <row r="107" spans="10:12" ht="12.75">
      <c r="J107" s="103"/>
      <c r="K107" s="38"/>
      <c r="L107" s="40"/>
    </row>
    <row r="108" spans="10:12" ht="12.75">
      <c r="J108" s="106"/>
      <c r="K108" s="40"/>
      <c r="L108" s="40"/>
    </row>
    <row r="109" spans="10:12" ht="12.75">
      <c r="J109" s="106"/>
      <c r="K109" s="40"/>
      <c r="L109" s="41"/>
    </row>
    <row r="110" spans="10:12" ht="12.75">
      <c r="J110" s="106"/>
      <c r="K110" s="40"/>
      <c r="L110" s="41"/>
    </row>
    <row r="111" spans="10:12" ht="12.75">
      <c r="J111" s="111"/>
      <c r="K111" s="41"/>
      <c r="L111" s="40"/>
    </row>
    <row r="112" spans="10:12" ht="12.75">
      <c r="J112" s="111"/>
      <c r="K112" s="41"/>
      <c r="L112" s="40"/>
    </row>
    <row r="113" spans="10:12" ht="12.75">
      <c r="J113" s="111"/>
      <c r="K113" s="41"/>
      <c r="L113" s="40"/>
    </row>
    <row r="114" spans="10:12" ht="12.75">
      <c r="J114" s="106"/>
      <c r="K114" s="40"/>
      <c r="L114" s="40"/>
    </row>
    <row r="115" spans="10:12" ht="12.75">
      <c r="J115" s="106"/>
      <c r="K115" s="40"/>
      <c r="L115" s="40"/>
    </row>
    <row r="116" spans="10:12" ht="12.75">
      <c r="J116" s="106"/>
      <c r="K116" s="40"/>
      <c r="L116" s="40"/>
    </row>
    <row r="117" spans="10:12" ht="12.75">
      <c r="J117" s="106"/>
      <c r="K117" s="40"/>
      <c r="L117" s="40"/>
    </row>
    <row r="118" spans="10:12" ht="12.75">
      <c r="J118" s="106"/>
      <c r="K118" s="40"/>
      <c r="L118" s="40"/>
    </row>
    <row r="119" spans="10:12" ht="12.75">
      <c r="J119" s="106"/>
      <c r="K119" s="40"/>
      <c r="L119" s="40"/>
    </row>
    <row r="120" spans="10:12" ht="12.75">
      <c r="J120" s="106"/>
      <c r="K120" s="40"/>
      <c r="L120" s="40"/>
    </row>
    <row r="121" spans="10:12" ht="12.75">
      <c r="J121" s="106"/>
      <c r="K121" s="40"/>
      <c r="L121" s="40"/>
    </row>
    <row r="122" spans="10:12" ht="12.75">
      <c r="J122" s="106"/>
      <c r="K122" s="40"/>
      <c r="L122" s="40"/>
    </row>
    <row r="123" spans="10:12" ht="12.75">
      <c r="J123" s="106"/>
      <c r="K123" s="40"/>
      <c r="L123" s="40"/>
    </row>
    <row r="124" spans="10:12" ht="12.75">
      <c r="J124" s="106"/>
      <c r="K124" s="40"/>
      <c r="L124" s="41"/>
    </row>
    <row r="125" spans="10:12" ht="12.75">
      <c r="J125" s="106"/>
      <c r="K125" s="40"/>
      <c r="L125" s="41"/>
    </row>
    <row r="126" spans="10:12" ht="12.75">
      <c r="J126" s="111"/>
      <c r="K126" s="41"/>
      <c r="L126" s="40"/>
    </row>
    <row r="127" spans="10:12" ht="12.75">
      <c r="J127" s="111"/>
      <c r="K127" s="41"/>
      <c r="L127" s="40"/>
    </row>
    <row r="128" spans="10:12" ht="12.75">
      <c r="J128" s="111"/>
      <c r="K128" s="41"/>
      <c r="L128" s="40"/>
    </row>
    <row r="129" spans="10:12" ht="12.75">
      <c r="J129" s="106"/>
      <c r="K129" s="40"/>
      <c r="L129" s="40"/>
    </row>
    <row r="130" spans="10:12" ht="12.75">
      <c r="J130" s="111"/>
      <c r="K130" s="41"/>
      <c r="L130" s="41"/>
    </row>
    <row r="131" spans="10:12" ht="12.75">
      <c r="J131" s="111"/>
      <c r="K131" s="41"/>
      <c r="L131" s="41"/>
    </row>
    <row r="132" spans="10:12" ht="12.75">
      <c r="J132" s="106"/>
      <c r="K132" s="40"/>
      <c r="L132" s="40"/>
    </row>
    <row r="133" spans="10:12" ht="12.75">
      <c r="J133" s="106"/>
      <c r="K133" s="40"/>
      <c r="L133" s="40"/>
    </row>
    <row r="134" spans="10:12" ht="12.75">
      <c r="J134" s="106"/>
      <c r="K134" s="40"/>
      <c r="L134" s="40"/>
    </row>
    <row r="135" spans="10:12" ht="12.75">
      <c r="J135" s="111"/>
      <c r="K135" s="41"/>
      <c r="L135" s="41"/>
    </row>
    <row r="136" spans="10:12" ht="12.75">
      <c r="J136" s="111"/>
      <c r="K136" s="41"/>
      <c r="L136" s="41"/>
    </row>
    <row r="137" spans="10:12" ht="12.75">
      <c r="J137" s="106"/>
      <c r="K137" s="40"/>
      <c r="L137" s="40"/>
    </row>
    <row r="138" spans="10:12" ht="12.75">
      <c r="J138" s="106"/>
      <c r="K138" s="40"/>
      <c r="L138" s="40"/>
    </row>
    <row r="139" spans="10:12" ht="12.75">
      <c r="J139" s="106"/>
      <c r="K139" s="40"/>
      <c r="L139" s="40"/>
    </row>
    <row r="140" spans="10:12" ht="12.75">
      <c r="J140" s="111"/>
      <c r="K140" s="41"/>
      <c r="L140" s="41"/>
    </row>
    <row r="141" spans="10:12" ht="12.75">
      <c r="J141" s="111"/>
      <c r="K141" s="41"/>
      <c r="L141" s="41"/>
    </row>
    <row r="142" spans="10:12" ht="12.75">
      <c r="J142" s="111"/>
      <c r="K142" s="41"/>
      <c r="L142" s="41"/>
    </row>
    <row r="143" spans="10:12" ht="12.75">
      <c r="J143" s="111"/>
      <c r="K143" s="41"/>
      <c r="L143" s="41"/>
    </row>
    <row r="144" spans="10:12" ht="12.75">
      <c r="J144" s="111"/>
      <c r="K144" s="41"/>
      <c r="L144" s="41"/>
    </row>
    <row r="145" spans="10:12" ht="12.75">
      <c r="J145" s="111"/>
      <c r="K145" s="41"/>
      <c r="L145" s="41"/>
    </row>
    <row r="146" spans="10:12" ht="12.75">
      <c r="J146" s="111"/>
      <c r="K146" s="41"/>
      <c r="L146" s="41"/>
    </row>
    <row r="147" spans="10:12" ht="12.75">
      <c r="J147" s="106"/>
      <c r="K147" s="40"/>
      <c r="L147" s="40"/>
    </row>
    <row r="148" spans="10:12" ht="12.75">
      <c r="J148" s="106"/>
      <c r="K148" s="40"/>
      <c r="L148" s="41"/>
    </row>
    <row r="149" spans="10:12" ht="12.75">
      <c r="J149" s="106"/>
      <c r="K149" s="40"/>
      <c r="L149" s="41"/>
    </row>
    <row r="150" spans="10:12" ht="12.75">
      <c r="J150" s="106"/>
      <c r="K150" s="40"/>
      <c r="L150" s="40"/>
    </row>
    <row r="151" spans="10:12" ht="12.75">
      <c r="J151" s="106"/>
      <c r="K151" s="43"/>
      <c r="L151" s="40"/>
    </row>
    <row r="152" spans="10:12" ht="12.75">
      <c r="J152" s="111"/>
      <c r="K152" s="41"/>
      <c r="L152" s="40"/>
    </row>
    <row r="153" spans="10:12" ht="12.75">
      <c r="J153" s="111"/>
      <c r="K153" s="41"/>
      <c r="L153" s="41"/>
    </row>
    <row r="154" spans="10:12" ht="12.75">
      <c r="J154" s="111"/>
      <c r="K154" s="41"/>
      <c r="L154" s="40"/>
    </row>
    <row r="155" spans="10:12" ht="12.75">
      <c r="J155" s="111"/>
      <c r="K155" s="41"/>
      <c r="L155" s="41"/>
    </row>
    <row r="156" spans="10:12" ht="12.75">
      <c r="J156" s="111"/>
      <c r="K156" s="41"/>
      <c r="L156" s="40"/>
    </row>
    <row r="157" spans="10:12" ht="12.75">
      <c r="J157" s="111"/>
      <c r="K157" s="41"/>
      <c r="L157" s="41"/>
    </row>
    <row r="158" spans="10:12" ht="12.75">
      <c r="J158" s="106"/>
      <c r="K158" s="40"/>
      <c r="L158" s="41"/>
    </row>
    <row r="159" spans="10:12" ht="12.75">
      <c r="J159" s="106"/>
      <c r="K159" s="40"/>
      <c r="L159" s="40"/>
    </row>
    <row r="160" spans="10:12" ht="12.75">
      <c r="J160" s="111"/>
      <c r="K160" s="41"/>
      <c r="L160" s="41"/>
    </row>
    <row r="161" spans="10:12" ht="12.75">
      <c r="J161" s="111"/>
      <c r="K161" s="41"/>
      <c r="L161" s="41"/>
    </row>
    <row r="162" spans="10:12" ht="12.75">
      <c r="J162" s="111"/>
      <c r="K162" s="41"/>
      <c r="L162" s="41"/>
    </row>
    <row r="163" spans="10:12" ht="12.75">
      <c r="J163" s="111"/>
      <c r="K163" s="41"/>
      <c r="L163" s="41"/>
    </row>
    <row r="164" spans="10:12" ht="12.75">
      <c r="J164" s="106"/>
      <c r="K164" s="40"/>
      <c r="L164" s="40"/>
    </row>
    <row r="165" spans="10:12" ht="12.75">
      <c r="J165" s="111"/>
      <c r="K165" s="41"/>
      <c r="L165" s="40"/>
    </row>
    <row r="166" spans="10:12" ht="12.75">
      <c r="J166" s="111"/>
      <c r="K166" s="41"/>
      <c r="L166" s="40"/>
    </row>
    <row r="167" spans="10:12" ht="12.75">
      <c r="J167" s="106"/>
      <c r="K167" s="40"/>
      <c r="L167" s="40"/>
    </row>
    <row r="168" spans="10:12" ht="12.75">
      <c r="J168" s="106"/>
      <c r="K168" s="40"/>
      <c r="L168" s="40"/>
    </row>
    <row r="169" spans="10:12" ht="12.75">
      <c r="J169" s="106"/>
      <c r="K169" s="40"/>
      <c r="L169" s="40"/>
    </row>
    <row r="170" spans="10:12" ht="12.75">
      <c r="J170" s="106"/>
      <c r="K170" s="40"/>
      <c r="L170" s="40"/>
    </row>
    <row r="171" spans="10:12" ht="12.75">
      <c r="J171" s="111"/>
      <c r="K171" s="41"/>
      <c r="L171" s="40"/>
    </row>
    <row r="172" spans="10:12" ht="12.75">
      <c r="J172" s="111"/>
      <c r="K172" s="41"/>
      <c r="L172" s="40"/>
    </row>
    <row r="173" spans="10:12" ht="12.75">
      <c r="J173" s="111"/>
      <c r="K173" s="41"/>
      <c r="L173" s="40"/>
    </row>
    <row r="174" spans="10:12" ht="12.75">
      <c r="J174" s="106"/>
      <c r="K174" s="40"/>
      <c r="L174" s="41"/>
    </row>
    <row r="175" spans="10:12" ht="12.75">
      <c r="J175" s="106"/>
      <c r="K175" s="40"/>
      <c r="L175" s="40"/>
    </row>
    <row r="176" spans="10:12" ht="12.75">
      <c r="J176" s="111"/>
      <c r="K176" s="41"/>
      <c r="L176" s="41"/>
    </row>
    <row r="177" spans="10:12" ht="12.75">
      <c r="J177" s="106"/>
      <c r="K177" s="40"/>
      <c r="L177" s="40"/>
    </row>
    <row r="178" spans="10:12" ht="12.75">
      <c r="J178" s="106"/>
      <c r="K178" s="40"/>
      <c r="L178" s="40"/>
    </row>
    <row r="179" spans="10:12" ht="12.75">
      <c r="J179" s="106"/>
      <c r="K179" s="40"/>
      <c r="L179" s="40"/>
    </row>
    <row r="180" spans="10:12" ht="12.75">
      <c r="J180" s="111"/>
      <c r="K180" s="41"/>
      <c r="L180" s="41"/>
    </row>
    <row r="181" spans="10:12" ht="12.75">
      <c r="J181" s="111"/>
      <c r="K181" s="41"/>
      <c r="L181" s="41"/>
    </row>
    <row r="182" spans="10:12" ht="12.75">
      <c r="J182" s="106"/>
      <c r="K182" s="40"/>
      <c r="L182" s="40"/>
    </row>
    <row r="183" spans="10:12" ht="12.75">
      <c r="J183" s="106"/>
      <c r="K183" s="40"/>
      <c r="L183" s="41"/>
    </row>
    <row r="184" spans="10:12" ht="12.75">
      <c r="J184" s="111"/>
      <c r="K184" s="41"/>
      <c r="L184" s="41"/>
    </row>
    <row r="185" spans="10:12" ht="12.75">
      <c r="J185" s="111"/>
      <c r="K185" s="44"/>
      <c r="L185" s="40"/>
    </row>
    <row r="186" spans="10:12" ht="12.75">
      <c r="J186" s="111"/>
      <c r="K186" s="41"/>
      <c r="L186" s="40"/>
    </row>
    <row r="187" spans="10:12" ht="12.75">
      <c r="J187" s="111"/>
      <c r="K187" s="41"/>
      <c r="L187" s="40"/>
    </row>
    <row r="188" spans="10:12" ht="12.75">
      <c r="J188" s="106"/>
      <c r="K188" s="40"/>
      <c r="L188" s="40"/>
    </row>
    <row r="189" spans="10:12" ht="12.75">
      <c r="J189" s="106"/>
      <c r="K189" s="40"/>
      <c r="L189" s="40"/>
    </row>
    <row r="190" spans="10:12" ht="12.75">
      <c r="J190" s="106"/>
      <c r="K190" s="40"/>
      <c r="L190" s="40"/>
    </row>
    <row r="191" spans="10:12" ht="12.75">
      <c r="J191" s="106"/>
      <c r="K191" s="40"/>
      <c r="L191" s="40"/>
    </row>
    <row r="192" spans="10:12" ht="12.75">
      <c r="J192" s="106"/>
      <c r="K192" s="40"/>
      <c r="L192" s="40"/>
    </row>
    <row r="193" spans="10:12" ht="12.75">
      <c r="J193" s="106"/>
      <c r="K193" s="40"/>
      <c r="L193" s="40"/>
    </row>
    <row r="194" spans="10:12" ht="12.75">
      <c r="J194" s="106"/>
      <c r="K194" s="40"/>
      <c r="L194" s="40"/>
    </row>
    <row r="195" spans="10:12" ht="12.75">
      <c r="J195" s="106"/>
      <c r="K195" s="40"/>
      <c r="L195" s="40"/>
    </row>
    <row r="196" spans="10:12" ht="12.75">
      <c r="J196" s="111"/>
      <c r="K196" s="45"/>
      <c r="L196" s="41"/>
    </row>
    <row r="197" spans="10:12" ht="12.75">
      <c r="J197" s="106"/>
      <c r="K197" s="40"/>
      <c r="L197" s="40"/>
    </row>
    <row r="198" spans="10:12" ht="12.75">
      <c r="J198" s="111"/>
      <c r="K198" s="41"/>
      <c r="L198" s="41"/>
    </row>
    <row r="199" spans="10:12" ht="12.75">
      <c r="J199" s="106"/>
      <c r="K199" s="46"/>
      <c r="L199" s="40"/>
    </row>
    <row r="200" spans="10:12" ht="12.75">
      <c r="J200" s="111"/>
      <c r="K200" s="46"/>
      <c r="L200" s="41"/>
    </row>
    <row r="201" spans="10:12" ht="12.75">
      <c r="J201" s="111"/>
      <c r="K201" s="46"/>
      <c r="L201" s="41"/>
    </row>
    <row r="202" spans="10:12" ht="12.75">
      <c r="J202" s="111"/>
      <c r="K202" s="46"/>
      <c r="L202" s="41"/>
    </row>
    <row r="203" spans="10:12" ht="12.75">
      <c r="J203" s="111"/>
      <c r="K203" s="46"/>
      <c r="L203" s="41"/>
    </row>
    <row r="204" spans="10:12" ht="12.75">
      <c r="J204" s="111"/>
      <c r="K204" s="41"/>
      <c r="L204" s="41"/>
    </row>
    <row r="205" spans="10:12" ht="12.75">
      <c r="J205" s="111"/>
      <c r="K205" s="41"/>
      <c r="L205" s="41"/>
    </row>
    <row r="206" spans="10:12" ht="12.75">
      <c r="J206" s="111"/>
      <c r="K206" s="41"/>
      <c r="L206" s="41"/>
    </row>
    <row r="207" spans="10:12" ht="12.75">
      <c r="J207" s="111"/>
      <c r="K207" s="41"/>
      <c r="L207" s="41"/>
    </row>
    <row r="208" spans="10:12" ht="12.75">
      <c r="J208" s="111"/>
      <c r="K208" s="41"/>
      <c r="L208" s="41"/>
    </row>
    <row r="209" spans="10:12" ht="12.75">
      <c r="J209" s="106"/>
      <c r="K209" s="40"/>
      <c r="L209" s="40"/>
    </row>
    <row r="210" spans="10:12" ht="12.75">
      <c r="J210" s="106"/>
      <c r="K210" s="40"/>
      <c r="L210" s="40"/>
    </row>
    <row r="211" spans="10:12" ht="12.75">
      <c r="J211" s="106"/>
      <c r="K211" s="40"/>
      <c r="L211" s="40"/>
    </row>
    <row r="212" spans="10:12" ht="12.75">
      <c r="J212" s="106"/>
      <c r="K212" s="40"/>
      <c r="L212" s="40"/>
    </row>
    <row r="213" spans="10:12" ht="12.75">
      <c r="J213" s="106"/>
      <c r="K213" s="40"/>
      <c r="L213" s="40"/>
    </row>
    <row r="214" spans="10:12" ht="12.75">
      <c r="J214" s="106"/>
      <c r="K214" s="40"/>
      <c r="L214" s="40"/>
    </row>
    <row r="215" spans="10:12" ht="12.75">
      <c r="J215" s="111"/>
      <c r="K215" s="41"/>
      <c r="L215" s="40"/>
    </row>
    <row r="216" spans="10:12" ht="12.75">
      <c r="J216" s="111"/>
      <c r="K216" s="41"/>
      <c r="L216" s="40"/>
    </row>
    <row r="217" spans="10:12" ht="12.75">
      <c r="J217" s="106"/>
      <c r="K217" s="40"/>
      <c r="L217" s="40"/>
    </row>
    <row r="218" spans="10:12" ht="12.75">
      <c r="J218" s="106"/>
      <c r="K218" s="40"/>
      <c r="L218" s="40"/>
    </row>
    <row r="219" spans="10:12" ht="12.75">
      <c r="J219" s="103"/>
      <c r="K219" s="38"/>
      <c r="L219" s="38"/>
    </row>
    <row r="220" spans="10:12" ht="12.75">
      <c r="J220" s="106"/>
      <c r="K220" s="40"/>
      <c r="L220" s="40"/>
    </row>
    <row r="221" spans="10:12" ht="12.75">
      <c r="J221" s="57"/>
      <c r="K221" s="44"/>
      <c r="L221" s="41"/>
    </row>
    <row r="222" spans="10:12" ht="12.75">
      <c r="J222" s="57"/>
      <c r="K222" s="44"/>
      <c r="L222" s="41"/>
    </row>
    <row r="223" spans="10:12" ht="12.75">
      <c r="J223" s="111"/>
      <c r="K223" s="44"/>
      <c r="L223" s="41"/>
    </row>
    <row r="224" spans="10:12" ht="12.75">
      <c r="J224" s="111"/>
      <c r="K224" s="44"/>
      <c r="L224" s="41"/>
    </row>
    <row r="225" spans="10:12" ht="12.75">
      <c r="J225" s="106"/>
      <c r="K225" s="47"/>
      <c r="L225" s="40"/>
    </row>
    <row r="226" spans="10:12" ht="12.75">
      <c r="J226" s="12"/>
      <c r="K226" s="47"/>
      <c r="L226" s="40"/>
    </row>
    <row r="227" spans="10:12" ht="12.75">
      <c r="J227" s="57"/>
      <c r="K227" s="44"/>
      <c r="L227" s="41"/>
    </row>
    <row r="228" spans="10:12" ht="12.75">
      <c r="J228" s="57"/>
      <c r="K228" s="44"/>
      <c r="L228" s="41"/>
    </row>
    <row r="229" spans="10:12" ht="12.75">
      <c r="J229" s="12"/>
      <c r="K229" s="47"/>
      <c r="L229" s="40"/>
    </row>
    <row r="230" spans="10:12" ht="12.75">
      <c r="J230" s="57"/>
      <c r="K230" s="44"/>
      <c r="L230" s="41"/>
    </row>
    <row r="231" spans="10:12" ht="12.75">
      <c r="J231" s="111"/>
      <c r="K231" s="41"/>
      <c r="L231" s="41"/>
    </row>
    <row r="232" spans="10:12" ht="12.75">
      <c r="J232" s="113"/>
      <c r="K232" s="41"/>
      <c r="L232" s="41"/>
    </row>
    <row r="233" spans="10:12" ht="12.75">
      <c r="J233" s="113"/>
      <c r="K233" s="41"/>
      <c r="L233" s="41"/>
    </row>
    <row r="234" spans="10:12" ht="12.75">
      <c r="J234" s="113"/>
      <c r="K234" s="41"/>
      <c r="L234" s="41"/>
    </row>
    <row r="235" spans="10:12" ht="12.75">
      <c r="J235" s="107"/>
      <c r="K235" s="47"/>
      <c r="L235" s="40"/>
    </row>
    <row r="236" spans="10:12" ht="12.75">
      <c r="J236" s="114"/>
      <c r="K236" s="44"/>
      <c r="L236" s="49"/>
    </row>
    <row r="237" spans="10:12" ht="12.75">
      <c r="J237" s="114"/>
      <c r="K237" s="48"/>
      <c r="L237" s="49"/>
    </row>
    <row r="238" spans="10:12" ht="12.75">
      <c r="J238" s="106"/>
      <c r="K238" s="47"/>
      <c r="L238" s="40"/>
    </row>
    <row r="239" spans="10:12" ht="12.75">
      <c r="J239" s="111"/>
      <c r="K239" s="44"/>
      <c r="L239" s="41"/>
    </row>
    <row r="240" spans="10:12" ht="12.75">
      <c r="J240" s="106"/>
      <c r="K240" s="40"/>
      <c r="L240" s="40"/>
    </row>
    <row r="241" spans="10:12" ht="12.75">
      <c r="J241" s="111"/>
      <c r="K241" s="41"/>
      <c r="L241" s="41"/>
    </row>
    <row r="242" spans="10:12" ht="12.75">
      <c r="J242" s="106"/>
      <c r="K242" s="40"/>
      <c r="L242" s="40"/>
    </row>
    <row r="243" spans="10:12" ht="12.75">
      <c r="J243" s="106"/>
      <c r="K243" s="40"/>
      <c r="L243" s="40"/>
    </row>
    <row r="244" spans="10:12" ht="12.75">
      <c r="J244" s="106"/>
      <c r="K244" s="50"/>
      <c r="L244" s="40"/>
    </row>
    <row r="245" spans="10:12" ht="12.75">
      <c r="J245" s="106"/>
      <c r="K245" s="40"/>
      <c r="L245" s="40"/>
    </row>
    <row r="246" spans="10:12" ht="12.75">
      <c r="J246" s="106"/>
      <c r="K246" s="50"/>
      <c r="L246" s="40"/>
    </row>
    <row r="247" spans="10:12" ht="12.75">
      <c r="J247" s="106"/>
      <c r="K247" s="50"/>
      <c r="L247" s="40"/>
    </row>
    <row r="248" spans="10:12" ht="12.75">
      <c r="J248" s="106"/>
      <c r="K248" s="50"/>
      <c r="L248" s="40"/>
    </row>
    <row r="249" spans="10:12" ht="12.75">
      <c r="J249" s="106"/>
      <c r="K249" s="50"/>
      <c r="L249" s="40"/>
    </row>
    <row r="250" spans="10:12" ht="12.75">
      <c r="J250" s="106"/>
      <c r="K250" s="50"/>
      <c r="L250" s="40"/>
    </row>
    <row r="251" spans="10:12" ht="12.75">
      <c r="J251" s="111"/>
      <c r="K251" s="49"/>
      <c r="L251" s="41"/>
    </row>
    <row r="252" spans="10:12" ht="12.75">
      <c r="J252" s="106"/>
      <c r="K252" s="50"/>
      <c r="L252" s="40"/>
    </row>
    <row r="253" spans="10:12" ht="12.75">
      <c r="J253" s="106"/>
      <c r="K253" s="50"/>
      <c r="L253" s="40"/>
    </row>
    <row r="254" spans="10:12" ht="12.75">
      <c r="J254" s="108"/>
      <c r="K254" s="50"/>
      <c r="L254" s="40"/>
    </row>
    <row r="255" spans="10:12" ht="12.75">
      <c r="J255" s="106"/>
      <c r="K255" s="40"/>
      <c r="L255" s="51"/>
    </row>
    <row r="256" spans="10:12" ht="12.75">
      <c r="J256" s="106"/>
      <c r="K256" s="47"/>
      <c r="L256" s="51"/>
    </row>
    <row r="257" spans="10:12" ht="12.75">
      <c r="J257" s="107"/>
      <c r="K257" s="47"/>
      <c r="L257" s="51"/>
    </row>
    <row r="258" spans="10:12" ht="12.75">
      <c r="J258" s="107"/>
      <c r="K258" s="47"/>
      <c r="L258" s="51"/>
    </row>
    <row r="259" spans="10:12" ht="12.75">
      <c r="J259" s="107"/>
      <c r="K259" s="47"/>
      <c r="L259" s="51"/>
    </row>
    <row r="260" spans="10:12" ht="12.75">
      <c r="J260" s="107"/>
      <c r="K260" s="50"/>
      <c r="L260" s="51"/>
    </row>
    <row r="261" spans="10:12" ht="12.75">
      <c r="J261" s="106"/>
      <c r="K261" s="52"/>
      <c r="L261" s="51"/>
    </row>
    <row r="262" spans="10:12" ht="12.75">
      <c r="J262" s="111"/>
      <c r="K262" s="44"/>
      <c r="L262" s="49"/>
    </row>
    <row r="263" spans="10:12" ht="12.75">
      <c r="J263" s="111"/>
      <c r="K263" s="44"/>
      <c r="L263" s="49"/>
    </row>
    <row r="264" spans="10:12" ht="12.75">
      <c r="J264" s="107"/>
      <c r="K264" s="47"/>
      <c r="L264" s="51"/>
    </row>
    <row r="265" spans="10:12" ht="12.75">
      <c r="J265" s="107"/>
      <c r="K265" s="47"/>
      <c r="L265" s="51"/>
    </row>
    <row r="266" spans="10:12" ht="12.75">
      <c r="J266" s="107"/>
      <c r="K266" s="50"/>
      <c r="L266" s="51"/>
    </row>
    <row r="267" spans="10:12" ht="12.75">
      <c r="J267" s="107"/>
      <c r="K267" s="51"/>
      <c r="L267" s="51"/>
    </row>
    <row r="268" spans="10:12" ht="12.75">
      <c r="J268" s="108"/>
      <c r="K268" s="51"/>
      <c r="L268" s="51"/>
    </row>
    <row r="269" spans="10:12" ht="12.75">
      <c r="J269" s="107"/>
      <c r="K269" s="51"/>
      <c r="L269" s="51"/>
    </row>
    <row r="270" spans="10:12" ht="12.75">
      <c r="J270" s="111"/>
      <c r="K270" s="41"/>
      <c r="L270" s="49"/>
    </row>
    <row r="271" spans="10:12" ht="12.75">
      <c r="J271" s="111"/>
      <c r="K271" s="41"/>
      <c r="L271" s="49"/>
    </row>
    <row r="272" spans="10:12" ht="12.75">
      <c r="J272" s="106"/>
      <c r="K272" s="47"/>
      <c r="L272" s="51"/>
    </row>
    <row r="273" spans="10:12" ht="12.75">
      <c r="J273" s="111"/>
      <c r="K273" s="44"/>
      <c r="L273" s="49"/>
    </row>
    <row r="274" spans="10:12" ht="12.75">
      <c r="J274" s="114"/>
      <c r="K274" s="44"/>
      <c r="L274" s="49"/>
    </row>
    <row r="275" spans="10:12" ht="12.75">
      <c r="J275" s="114"/>
      <c r="K275" s="44"/>
      <c r="L275" s="49"/>
    </row>
    <row r="276" spans="10:12" ht="12.75">
      <c r="J276" s="114"/>
      <c r="K276" s="44"/>
      <c r="L276" s="49"/>
    </row>
    <row r="277" spans="10:12" ht="12.75">
      <c r="J277" s="106"/>
      <c r="K277" s="40"/>
      <c r="L277" s="40"/>
    </row>
    <row r="278" spans="10:12" ht="12.75">
      <c r="J278" s="106"/>
      <c r="K278" s="40"/>
      <c r="L278" s="40"/>
    </row>
    <row r="279" spans="10:12" ht="12.75">
      <c r="J279" s="106"/>
      <c r="K279" s="50"/>
      <c r="L279" s="40"/>
    </row>
    <row r="280" spans="10:12" ht="12.75">
      <c r="J280" s="106"/>
      <c r="K280" s="52"/>
      <c r="L280" s="40"/>
    </row>
    <row r="281" spans="10:12" ht="12.75">
      <c r="J281" s="106"/>
      <c r="K281" s="47"/>
      <c r="L281" s="40"/>
    </row>
    <row r="282" spans="10:12" ht="12.75">
      <c r="J282" s="111"/>
      <c r="K282" s="44"/>
      <c r="L282" s="41"/>
    </row>
    <row r="283" spans="10:12" ht="12.75">
      <c r="J283" s="111"/>
      <c r="K283" s="44"/>
      <c r="L283" s="41"/>
    </row>
    <row r="284" spans="10:12" ht="12.75">
      <c r="J284" s="111"/>
      <c r="K284" s="44"/>
      <c r="L284" s="41"/>
    </row>
    <row r="285" spans="10:12" ht="12.75">
      <c r="J285" s="106"/>
      <c r="K285" s="47"/>
      <c r="L285" s="40"/>
    </row>
    <row r="286" spans="10:12" ht="12.75">
      <c r="J286" s="106"/>
      <c r="K286" s="40"/>
      <c r="L286" s="40"/>
    </row>
    <row r="287" spans="10:12" ht="12.75">
      <c r="J287" s="106"/>
      <c r="K287" s="47"/>
      <c r="L287" s="40"/>
    </row>
    <row r="288" spans="10:12" ht="12.75">
      <c r="J288" s="106"/>
      <c r="K288" s="47"/>
      <c r="L288" s="40"/>
    </row>
    <row r="289" spans="10:12" ht="12.75">
      <c r="J289" s="106"/>
      <c r="K289" s="52"/>
      <c r="L289" s="40"/>
    </row>
    <row r="290" spans="10:12" ht="12.75">
      <c r="J290" s="106"/>
      <c r="K290" s="52"/>
      <c r="L290" s="40"/>
    </row>
    <row r="291" spans="10:12" ht="12.75">
      <c r="J291" s="106"/>
      <c r="K291" s="52"/>
      <c r="L291" s="40"/>
    </row>
    <row r="292" spans="10:12" ht="12.75">
      <c r="J292" s="111"/>
      <c r="K292" s="41"/>
      <c r="L292" s="41"/>
    </row>
    <row r="293" spans="10:12" ht="12.75">
      <c r="J293" s="111"/>
      <c r="K293" s="41"/>
      <c r="L293" s="41"/>
    </row>
    <row r="294" spans="10:12" ht="12.75">
      <c r="J294" s="111"/>
      <c r="K294" s="41"/>
      <c r="L294" s="41"/>
    </row>
    <row r="295" spans="10:12" ht="12.75">
      <c r="J295" s="111"/>
      <c r="K295" s="41"/>
      <c r="L295" s="41"/>
    </row>
    <row r="296" spans="10:12" ht="12.75">
      <c r="J296" s="111"/>
      <c r="K296" s="44"/>
      <c r="L296" s="41"/>
    </row>
    <row r="297" spans="10:12" ht="12.75">
      <c r="J297" s="111"/>
      <c r="K297" s="44"/>
      <c r="L297" s="41"/>
    </row>
    <row r="298" spans="10:12" ht="12.75">
      <c r="J298" s="111"/>
      <c r="K298" s="41"/>
      <c r="L298" s="41"/>
    </row>
    <row r="299" spans="10:12" ht="12.75">
      <c r="J299" s="111"/>
      <c r="K299" s="44"/>
      <c r="L299" s="41"/>
    </row>
    <row r="300" spans="10:12" ht="12.75">
      <c r="J300" s="111"/>
      <c r="K300" s="44"/>
      <c r="L300" s="41"/>
    </row>
    <row r="301" spans="10:12" ht="12.75">
      <c r="J301" s="111"/>
      <c r="K301" s="44"/>
      <c r="L301" s="41"/>
    </row>
    <row r="302" spans="10:12" ht="12.75">
      <c r="J302" s="106"/>
      <c r="K302" s="47"/>
      <c r="L302" s="40"/>
    </row>
    <row r="303" spans="10:12" ht="12.75">
      <c r="J303" s="106"/>
      <c r="K303" s="47"/>
      <c r="L303" s="40"/>
    </row>
    <row r="304" spans="10:12" ht="12.75">
      <c r="J304" s="106"/>
      <c r="K304" s="47"/>
      <c r="L304" s="40"/>
    </row>
    <row r="305" spans="10:12" ht="12.75">
      <c r="J305" s="106"/>
      <c r="K305" s="47"/>
      <c r="L305" s="40"/>
    </row>
    <row r="306" spans="10:12" ht="12.75">
      <c r="J306" s="106"/>
      <c r="K306" s="47"/>
      <c r="L306" s="40"/>
    </row>
    <row r="307" spans="10:12" ht="12.75">
      <c r="J307" s="106"/>
      <c r="K307" s="47"/>
      <c r="L307" s="40"/>
    </row>
    <row r="308" spans="10:12" ht="12.75">
      <c r="J308" s="106"/>
      <c r="K308" s="47"/>
      <c r="L308" s="40"/>
    </row>
    <row r="309" spans="10:12" ht="12.75">
      <c r="J309" s="106"/>
      <c r="K309" s="53"/>
      <c r="L309" s="40"/>
    </row>
    <row r="310" spans="10:12" ht="12.75">
      <c r="J310" s="111"/>
      <c r="K310" s="54"/>
      <c r="L310" s="41"/>
    </row>
    <row r="311" spans="10:12" ht="12.75">
      <c r="J311" s="107"/>
      <c r="K311" s="55"/>
      <c r="L311" s="51"/>
    </row>
    <row r="312" spans="10:12" ht="12.75">
      <c r="J312" s="106"/>
      <c r="K312" s="47"/>
      <c r="L312" s="40"/>
    </row>
    <row r="313" spans="10:12" ht="12.75">
      <c r="J313" s="106"/>
      <c r="K313" s="47"/>
      <c r="L313" s="40"/>
    </row>
    <row r="314" spans="10:12" ht="12.75">
      <c r="J314" s="106"/>
      <c r="K314" s="40"/>
      <c r="L314" s="40"/>
    </row>
    <row r="315" spans="10:12" ht="12.75">
      <c r="J315" s="106"/>
      <c r="K315" s="40"/>
      <c r="L315" s="40"/>
    </row>
    <row r="316" spans="10:12" ht="12.75">
      <c r="J316" s="106"/>
      <c r="K316" s="40"/>
      <c r="L316" s="40"/>
    </row>
    <row r="317" spans="10:12" ht="12.75">
      <c r="J317" s="106"/>
      <c r="K317" s="40"/>
      <c r="L317" s="40"/>
    </row>
    <row r="318" spans="10:12" ht="12.75">
      <c r="J318" s="106"/>
      <c r="K318" s="40"/>
      <c r="L318" s="40"/>
    </row>
    <row r="319" spans="10:12" ht="12.75">
      <c r="J319" s="106"/>
      <c r="K319" s="40"/>
      <c r="L319" s="40"/>
    </row>
    <row r="320" spans="10:12" ht="12.75">
      <c r="J320" s="106"/>
      <c r="K320" s="40"/>
      <c r="L320" s="40"/>
    </row>
    <row r="321" spans="10:12" ht="12.75">
      <c r="J321" s="106"/>
      <c r="K321" s="40"/>
      <c r="L321" s="40"/>
    </row>
    <row r="322" spans="10:12" ht="12.75">
      <c r="J322" s="105"/>
      <c r="K322" s="56"/>
      <c r="L322" s="56"/>
    </row>
  </sheetData>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33"/>
  <sheetViews>
    <sheetView showGridLines="0" workbookViewId="0" topLeftCell="A40">
      <selection activeCell="L43" sqref="L43"/>
    </sheetView>
  </sheetViews>
  <sheetFormatPr defaultColWidth="9.140625" defaultRowHeight="12.75"/>
  <cols>
    <col min="1" max="1" width="5.57421875" style="87" customWidth="1"/>
    <col min="2" max="2" width="4.421875" style="90" customWidth="1"/>
    <col min="3" max="3" width="6.421875" style="90" customWidth="1"/>
    <col min="4" max="4" width="12.7109375" style="100" customWidth="1"/>
    <col min="5" max="5" width="96.00390625" style="32" customWidth="1"/>
    <col min="6" max="6" width="7.7109375" style="90" customWidth="1"/>
    <col min="7" max="7" width="9.8515625" style="87" customWidth="1"/>
    <col min="8" max="8" width="13.28125" style="87" customWidth="1"/>
    <col min="9" max="9" width="15.57421875" style="87" customWidth="1"/>
    <col min="10" max="10" width="9.140625" style="87" hidden="1" customWidth="1"/>
    <col min="11" max="11" width="23.00390625" style="37" hidden="1" customWidth="1"/>
    <col min="12" max="12" width="11.28125" style="37" customWidth="1"/>
    <col min="13" max="13" width="10.421875" style="1" customWidth="1"/>
    <col min="14" max="16384" width="9.140625" style="1" customWidth="1"/>
  </cols>
  <sheetData>
    <row r="1" spans="1:9" s="37" customFormat="1" ht="18">
      <c r="A1" s="118" t="s">
        <v>127</v>
      </c>
      <c r="B1" s="119"/>
      <c r="C1" s="119"/>
      <c r="D1" s="101"/>
      <c r="E1" s="101"/>
      <c r="F1" s="120"/>
      <c r="G1" s="120"/>
      <c r="H1" s="120"/>
      <c r="I1" s="120"/>
    </row>
    <row r="2" spans="1:9" s="37" customFormat="1" ht="14.25">
      <c r="A2" s="121" t="s">
        <v>140</v>
      </c>
      <c r="B2" s="122"/>
      <c r="C2" s="122"/>
      <c r="D2" s="101"/>
      <c r="E2" s="101"/>
      <c r="F2" s="120"/>
      <c r="G2" s="120"/>
      <c r="H2" s="120"/>
      <c r="I2" s="120"/>
    </row>
    <row r="3" spans="1:9" s="37" customFormat="1" ht="14.25">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13" s="116" customFormat="1" ht="63.75">
      <c r="A5" s="35" t="s">
        <v>1</v>
      </c>
      <c r="B5" s="3" t="s">
        <v>2</v>
      </c>
      <c r="C5" s="3" t="s">
        <v>3</v>
      </c>
      <c r="D5" s="3" t="s">
        <v>112</v>
      </c>
      <c r="E5" s="3" t="s">
        <v>5</v>
      </c>
      <c r="F5" s="3" t="s">
        <v>6</v>
      </c>
      <c r="G5" s="3" t="s">
        <v>7</v>
      </c>
      <c r="H5" s="3" t="s">
        <v>8</v>
      </c>
      <c r="I5" s="3" t="s">
        <v>9</v>
      </c>
      <c r="J5" s="115"/>
      <c r="K5" s="133" t="s">
        <v>141</v>
      </c>
      <c r="L5" s="142" t="s">
        <v>232</v>
      </c>
      <c r="M5" s="147" t="s">
        <v>233</v>
      </c>
    </row>
    <row r="6" spans="1:13" s="90" customFormat="1" ht="12.75">
      <c r="A6" s="36">
        <v>1</v>
      </c>
      <c r="B6" s="19">
        <v>2</v>
      </c>
      <c r="C6" s="19">
        <v>3</v>
      </c>
      <c r="D6" s="4">
        <v>4</v>
      </c>
      <c r="E6" s="4">
        <v>5</v>
      </c>
      <c r="F6" s="19">
        <v>6</v>
      </c>
      <c r="G6" s="19">
        <v>7</v>
      </c>
      <c r="H6" s="19">
        <v>8</v>
      </c>
      <c r="I6" s="19">
        <v>9</v>
      </c>
      <c r="J6" s="117"/>
      <c r="K6" s="134">
        <v>12</v>
      </c>
      <c r="L6" s="144">
        <v>10</v>
      </c>
      <c r="M6" s="148">
        <v>11</v>
      </c>
    </row>
    <row r="7" spans="1:9" ht="12.75">
      <c r="A7" s="86"/>
      <c r="B7" s="88"/>
      <c r="C7" s="88"/>
      <c r="D7" s="95"/>
      <c r="E7" s="123"/>
      <c r="F7" s="88"/>
      <c r="G7" s="86"/>
      <c r="H7" s="86"/>
      <c r="I7" s="86"/>
    </row>
    <row r="8" spans="1:12" s="5" customFormat="1" ht="12.75">
      <c r="A8" s="12"/>
      <c r="B8" s="8"/>
      <c r="C8" s="8"/>
      <c r="D8" s="96" t="s">
        <v>10</v>
      </c>
      <c r="E8" s="26" t="s">
        <v>229</v>
      </c>
      <c r="F8" s="91"/>
      <c r="G8" s="103"/>
      <c r="H8" s="103"/>
      <c r="I8" s="15">
        <f>I9+I18+I34+I44</f>
        <v>0</v>
      </c>
      <c r="J8" s="103"/>
      <c r="K8" s="38"/>
      <c r="L8" s="38"/>
    </row>
    <row r="9" spans="1:12" s="2" customFormat="1" ht="12.75">
      <c r="A9" s="12"/>
      <c r="B9" s="6"/>
      <c r="C9" s="92"/>
      <c r="D9" s="97"/>
      <c r="E9" s="24" t="s">
        <v>113</v>
      </c>
      <c r="F9" s="92"/>
      <c r="G9" s="104"/>
      <c r="H9" s="104"/>
      <c r="I9" s="7">
        <f>SUM(I10:I17)</f>
        <v>0</v>
      </c>
      <c r="J9" s="104"/>
      <c r="K9" s="39"/>
      <c r="L9" s="39"/>
    </row>
    <row r="10" spans="1:12" s="2" customFormat="1" ht="89.25">
      <c r="A10" s="12">
        <v>1</v>
      </c>
      <c r="B10" s="8"/>
      <c r="C10" s="8" t="s">
        <v>12</v>
      </c>
      <c r="D10" s="98" t="s">
        <v>160</v>
      </c>
      <c r="E10" s="28" t="s">
        <v>161</v>
      </c>
      <c r="F10" s="8" t="s">
        <v>13</v>
      </c>
      <c r="G10" s="9">
        <v>1</v>
      </c>
      <c r="H10" s="10"/>
      <c r="I10" s="10">
        <f>ROUND(G10*H10,2)</f>
        <v>0</v>
      </c>
      <c r="J10" s="106"/>
      <c r="K10" s="47"/>
      <c r="L10" s="157"/>
    </row>
    <row r="11" spans="1:13" s="2" customFormat="1" ht="89.25">
      <c r="A11" s="12">
        <v>2</v>
      </c>
      <c r="B11" s="8"/>
      <c r="C11" s="8" t="s">
        <v>12</v>
      </c>
      <c r="D11" s="98" t="s">
        <v>151</v>
      </c>
      <c r="E11" s="27" t="s">
        <v>152</v>
      </c>
      <c r="F11" s="8" t="s">
        <v>13</v>
      </c>
      <c r="G11" s="9">
        <f>G10</f>
        <v>1</v>
      </c>
      <c r="H11" s="10"/>
      <c r="I11" s="10">
        <f aca="true" t="shared" si="0" ref="I11:I17">ROUND(G11*H11,2)</f>
        <v>0</v>
      </c>
      <c r="J11" s="12"/>
      <c r="K11" s="47"/>
      <c r="L11" s="40"/>
      <c r="M11" s="106"/>
    </row>
    <row r="12" spans="1:12" s="2" customFormat="1" ht="51">
      <c r="A12" s="12">
        <v>3</v>
      </c>
      <c r="B12" s="8"/>
      <c r="C12" s="8" t="s">
        <v>12</v>
      </c>
      <c r="D12" s="98" t="s">
        <v>14</v>
      </c>
      <c r="E12" s="27" t="s">
        <v>153</v>
      </c>
      <c r="F12" s="8" t="s">
        <v>13</v>
      </c>
      <c r="G12" s="9">
        <v>1</v>
      </c>
      <c r="H12" s="10"/>
      <c r="I12" s="10">
        <f t="shared" si="0"/>
        <v>0</v>
      </c>
      <c r="J12" s="106"/>
      <c r="K12" s="47"/>
      <c r="L12" s="157"/>
    </row>
    <row r="13" spans="1:12" s="2" customFormat="1" ht="51">
      <c r="A13" s="12">
        <v>4</v>
      </c>
      <c r="B13" s="8"/>
      <c r="C13" s="8" t="s">
        <v>12</v>
      </c>
      <c r="D13" s="98" t="s">
        <v>15</v>
      </c>
      <c r="E13" s="27" t="s">
        <v>16</v>
      </c>
      <c r="F13" s="8" t="s">
        <v>13</v>
      </c>
      <c r="G13" s="9">
        <v>1</v>
      </c>
      <c r="H13" s="10"/>
      <c r="I13" s="10">
        <f t="shared" si="0"/>
        <v>0</v>
      </c>
      <c r="J13" s="106"/>
      <c r="K13" s="47"/>
      <c r="L13" s="40"/>
    </row>
    <row r="14" spans="1:12" s="2" customFormat="1" ht="51">
      <c r="A14" s="12">
        <v>5</v>
      </c>
      <c r="B14" s="8"/>
      <c r="C14" s="21" t="s">
        <v>12</v>
      </c>
      <c r="D14" s="55" t="s">
        <v>17</v>
      </c>
      <c r="E14" s="27" t="s">
        <v>18</v>
      </c>
      <c r="F14" s="21" t="s">
        <v>13</v>
      </c>
      <c r="G14" s="20">
        <v>1</v>
      </c>
      <c r="H14" s="10"/>
      <c r="I14" s="10">
        <f t="shared" si="0"/>
        <v>0</v>
      </c>
      <c r="J14" s="106"/>
      <c r="K14" s="47"/>
      <c r="L14" s="40"/>
    </row>
    <row r="15" spans="1:13" s="2" customFormat="1" ht="25.5">
      <c r="A15" s="12">
        <v>6</v>
      </c>
      <c r="B15" s="8"/>
      <c r="C15" s="8" t="s">
        <v>12</v>
      </c>
      <c r="D15" s="52" t="s">
        <v>19</v>
      </c>
      <c r="E15" s="27" t="s">
        <v>20</v>
      </c>
      <c r="F15" s="8" t="s">
        <v>13</v>
      </c>
      <c r="G15" s="20">
        <v>1</v>
      </c>
      <c r="H15" s="10"/>
      <c r="I15" s="10">
        <f t="shared" si="0"/>
        <v>0</v>
      </c>
      <c r="J15" s="106"/>
      <c r="K15" s="47"/>
      <c r="L15" s="40"/>
      <c r="M15" s="106"/>
    </row>
    <row r="16" spans="1:13" s="2" customFormat="1" ht="63.75">
      <c r="A16" s="12">
        <v>7</v>
      </c>
      <c r="B16" s="8"/>
      <c r="C16" s="8" t="s">
        <v>12</v>
      </c>
      <c r="D16" s="98" t="s">
        <v>21</v>
      </c>
      <c r="E16" s="28" t="s">
        <v>22</v>
      </c>
      <c r="F16" s="8" t="s">
        <v>13</v>
      </c>
      <c r="G16" s="9">
        <v>1</v>
      </c>
      <c r="H16" s="10"/>
      <c r="I16" s="10">
        <f t="shared" si="0"/>
        <v>0</v>
      </c>
      <c r="J16" s="106"/>
      <c r="K16" s="40"/>
      <c r="L16" s="157"/>
      <c r="M16" s="106"/>
    </row>
    <row r="17" spans="1:13" s="2" customFormat="1" ht="51">
      <c r="A17" s="12">
        <v>8</v>
      </c>
      <c r="B17" s="8"/>
      <c r="C17" s="8" t="s">
        <v>12</v>
      </c>
      <c r="D17" s="98" t="s">
        <v>23</v>
      </c>
      <c r="E17" s="27" t="s">
        <v>143</v>
      </c>
      <c r="F17" s="8" t="s">
        <v>13</v>
      </c>
      <c r="G17" s="9">
        <v>1</v>
      </c>
      <c r="H17" s="10"/>
      <c r="I17" s="10">
        <f t="shared" si="0"/>
        <v>0</v>
      </c>
      <c r="J17" s="106"/>
      <c r="K17" s="40"/>
      <c r="L17" s="157"/>
      <c r="M17" s="106"/>
    </row>
    <row r="18" spans="1:12" s="2" customFormat="1" ht="12.75">
      <c r="A18" s="12"/>
      <c r="B18" s="6"/>
      <c r="C18" s="92"/>
      <c r="D18" s="97"/>
      <c r="E18" s="24" t="s">
        <v>128</v>
      </c>
      <c r="F18" s="92"/>
      <c r="G18" s="104"/>
      <c r="H18" s="104"/>
      <c r="I18" s="7">
        <f>SUM(I19:I33)</f>
        <v>0</v>
      </c>
      <c r="J18" s="106"/>
      <c r="K18" s="40"/>
      <c r="L18" s="40"/>
    </row>
    <row r="19" spans="1:13" s="2" customFormat="1" ht="25.5">
      <c r="A19" s="12">
        <v>9</v>
      </c>
      <c r="B19" s="8"/>
      <c r="C19" s="8" t="s">
        <v>12</v>
      </c>
      <c r="D19" s="98" t="s">
        <v>119</v>
      </c>
      <c r="E19" s="27" t="s">
        <v>193</v>
      </c>
      <c r="F19" s="8" t="s">
        <v>13</v>
      </c>
      <c r="G19" s="9">
        <v>11</v>
      </c>
      <c r="H19" s="10"/>
      <c r="I19" s="135">
        <f aca="true" t="shared" si="1" ref="I19:I24">ROUND(G19*H19,2)</f>
        <v>0</v>
      </c>
      <c r="J19" s="106"/>
      <c r="K19" s="40"/>
      <c r="L19" s="40"/>
      <c r="M19" s="106"/>
    </row>
    <row r="20" spans="1:13" s="2" customFormat="1" ht="114.75">
      <c r="A20" s="12">
        <v>10</v>
      </c>
      <c r="B20" s="8"/>
      <c r="C20" s="8" t="s">
        <v>12</v>
      </c>
      <c r="D20" s="98" t="s">
        <v>122</v>
      </c>
      <c r="E20" s="27" t="s">
        <v>156</v>
      </c>
      <c r="F20" s="8" t="s">
        <v>13</v>
      </c>
      <c r="G20" s="9">
        <v>11</v>
      </c>
      <c r="H20" s="10"/>
      <c r="I20" s="135">
        <f t="shared" si="1"/>
        <v>0</v>
      </c>
      <c r="J20" s="106"/>
      <c r="K20" s="40"/>
      <c r="L20" s="40"/>
      <c r="M20" s="106"/>
    </row>
    <row r="21" spans="1:13" s="2" customFormat="1" ht="114.75">
      <c r="A21" s="12">
        <v>11</v>
      </c>
      <c r="B21" s="8"/>
      <c r="C21" s="8" t="s">
        <v>12</v>
      </c>
      <c r="D21" s="138" t="s">
        <v>129</v>
      </c>
      <c r="E21" s="139" t="s">
        <v>168</v>
      </c>
      <c r="F21" s="8" t="s">
        <v>13</v>
      </c>
      <c r="G21" s="9">
        <v>2</v>
      </c>
      <c r="H21" s="10"/>
      <c r="I21" s="10">
        <f t="shared" si="1"/>
        <v>0</v>
      </c>
      <c r="J21" s="106"/>
      <c r="K21" s="137"/>
      <c r="L21" s="51"/>
      <c r="M21" s="106"/>
    </row>
    <row r="22" spans="1:13" s="2" customFormat="1" ht="114.75">
      <c r="A22" s="12">
        <v>12</v>
      </c>
      <c r="B22" s="8"/>
      <c r="C22" s="8" t="s">
        <v>12</v>
      </c>
      <c r="D22" s="58" t="s">
        <v>169</v>
      </c>
      <c r="E22" s="140" t="s">
        <v>170</v>
      </c>
      <c r="F22" s="59" t="s">
        <v>13</v>
      </c>
      <c r="G22" s="60">
        <v>1</v>
      </c>
      <c r="H22" s="10"/>
      <c r="I22" s="10">
        <f t="shared" si="1"/>
        <v>0</v>
      </c>
      <c r="J22" s="106"/>
      <c r="K22" s="61"/>
      <c r="L22" s="51"/>
      <c r="M22" s="106"/>
    </row>
    <row r="23" spans="1:13" s="2" customFormat="1" ht="114.75">
      <c r="A23" s="12">
        <v>13</v>
      </c>
      <c r="B23" s="8"/>
      <c r="C23" s="8" t="s">
        <v>12</v>
      </c>
      <c r="D23" s="58" t="s">
        <v>171</v>
      </c>
      <c r="E23" s="140" t="s">
        <v>172</v>
      </c>
      <c r="F23" s="59" t="s">
        <v>13</v>
      </c>
      <c r="G23" s="60">
        <v>1</v>
      </c>
      <c r="H23" s="10"/>
      <c r="I23" s="10">
        <f t="shared" si="1"/>
        <v>0</v>
      </c>
      <c r="J23" s="106"/>
      <c r="K23" s="61"/>
      <c r="L23" s="51"/>
      <c r="M23" s="106"/>
    </row>
    <row r="24" spans="1:13" s="2" customFormat="1" ht="153">
      <c r="A24" s="12">
        <v>14</v>
      </c>
      <c r="B24" s="8"/>
      <c r="C24" s="8" t="s">
        <v>12</v>
      </c>
      <c r="D24" s="58" t="s">
        <v>173</v>
      </c>
      <c r="E24" s="140" t="s">
        <v>195</v>
      </c>
      <c r="F24" s="59" t="s">
        <v>13</v>
      </c>
      <c r="G24" s="60">
        <v>1</v>
      </c>
      <c r="H24" s="10"/>
      <c r="I24" s="10">
        <f t="shared" si="1"/>
        <v>0</v>
      </c>
      <c r="J24" s="106"/>
      <c r="K24" s="61"/>
      <c r="L24" s="51"/>
      <c r="M24" s="106"/>
    </row>
    <row r="25" spans="1:13" s="2" customFormat="1" ht="25.5">
      <c r="A25" s="12">
        <v>15</v>
      </c>
      <c r="B25" s="8"/>
      <c r="C25" s="8" t="s">
        <v>12</v>
      </c>
      <c r="D25" s="58" t="s">
        <v>185</v>
      </c>
      <c r="E25" s="140" t="s">
        <v>186</v>
      </c>
      <c r="F25" s="59" t="s">
        <v>13</v>
      </c>
      <c r="G25" s="60">
        <v>2</v>
      </c>
      <c r="H25" s="10"/>
      <c r="I25" s="10">
        <f aca="true" t="shared" si="2" ref="I25:I33">ROUND(G25*H25,2)</f>
        <v>0</v>
      </c>
      <c r="J25" s="106"/>
      <c r="K25" s="61"/>
      <c r="L25" s="51"/>
      <c r="M25" s="106"/>
    </row>
    <row r="26" spans="1:13" s="2" customFormat="1" ht="102">
      <c r="A26" s="12">
        <v>16</v>
      </c>
      <c r="B26" s="8"/>
      <c r="C26" s="8" t="s">
        <v>12</v>
      </c>
      <c r="D26" s="98" t="s">
        <v>34</v>
      </c>
      <c r="E26" s="27" t="s">
        <v>147</v>
      </c>
      <c r="F26" s="8" t="s">
        <v>13</v>
      </c>
      <c r="G26" s="9">
        <v>1</v>
      </c>
      <c r="H26" s="10"/>
      <c r="I26" s="135">
        <f t="shared" si="2"/>
        <v>0</v>
      </c>
      <c r="J26" s="106"/>
      <c r="K26" s="50"/>
      <c r="L26" s="157"/>
      <c r="M26" s="158"/>
    </row>
    <row r="27" spans="1:13" s="2" customFormat="1" ht="76.5">
      <c r="A27" s="12">
        <v>17</v>
      </c>
      <c r="B27" s="8"/>
      <c r="C27" s="8" t="s">
        <v>12</v>
      </c>
      <c r="D27" s="138" t="s">
        <v>123</v>
      </c>
      <c r="E27" s="34" t="s">
        <v>159</v>
      </c>
      <c r="F27" s="8" t="s">
        <v>13</v>
      </c>
      <c r="G27" s="9">
        <v>1</v>
      </c>
      <c r="H27" s="10"/>
      <c r="I27" s="10">
        <f t="shared" si="2"/>
        <v>0</v>
      </c>
      <c r="J27" s="107"/>
      <c r="L27" s="157"/>
      <c r="M27" s="106"/>
    </row>
    <row r="28" spans="1:13" s="2" customFormat="1" ht="102">
      <c r="A28" s="12">
        <v>18</v>
      </c>
      <c r="B28" s="8"/>
      <c r="C28" s="8" t="s">
        <v>12</v>
      </c>
      <c r="D28" s="98" t="s">
        <v>124</v>
      </c>
      <c r="E28" s="27" t="s">
        <v>194</v>
      </c>
      <c r="F28" s="8" t="s">
        <v>13</v>
      </c>
      <c r="G28" s="9">
        <v>10</v>
      </c>
      <c r="H28" s="10"/>
      <c r="I28" s="10">
        <f t="shared" si="2"/>
        <v>0</v>
      </c>
      <c r="J28" s="106"/>
      <c r="K28" s="47"/>
      <c r="L28" s="157"/>
      <c r="M28" s="158"/>
    </row>
    <row r="29" spans="1:13" s="13" customFormat="1" ht="38.25">
      <c r="A29" s="12">
        <v>19</v>
      </c>
      <c r="B29" s="8"/>
      <c r="C29" s="8" t="s">
        <v>12</v>
      </c>
      <c r="D29" s="98" t="s">
        <v>125</v>
      </c>
      <c r="E29" s="27" t="s">
        <v>126</v>
      </c>
      <c r="F29" s="8" t="s">
        <v>13</v>
      </c>
      <c r="G29" s="9">
        <f>G28</f>
        <v>10</v>
      </c>
      <c r="H29" s="10"/>
      <c r="I29" s="10">
        <f t="shared" si="2"/>
        <v>0</v>
      </c>
      <c r="J29" s="111"/>
      <c r="K29" s="47"/>
      <c r="L29" s="41"/>
      <c r="M29" s="111"/>
    </row>
    <row r="30" spans="1:13" s="2" customFormat="1" ht="89.25">
      <c r="A30" s="12">
        <v>20</v>
      </c>
      <c r="B30" s="8"/>
      <c r="C30" s="8" t="s">
        <v>12</v>
      </c>
      <c r="D30" s="98" t="s">
        <v>45</v>
      </c>
      <c r="E30" s="27" t="s">
        <v>157</v>
      </c>
      <c r="F30" s="8" t="s">
        <v>13</v>
      </c>
      <c r="G30" s="9">
        <v>1</v>
      </c>
      <c r="H30" s="10"/>
      <c r="I30" s="10">
        <f t="shared" si="2"/>
        <v>0</v>
      </c>
      <c r="J30" s="111"/>
      <c r="K30" s="47"/>
      <c r="L30" s="40"/>
      <c r="M30" s="106"/>
    </row>
    <row r="31" spans="1:13" s="2" customFormat="1" ht="51">
      <c r="A31" s="12">
        <v>21</v>
      </c>
      <c r="B31" s="8"/>
      <c r="C31" s="8" t="s">
        <v>12</v>
      </c>
      <c r="D31" s="98" t="s">
        <v>52</v>
      </c>
      <c r="E31" s="27" t="s">
        <v>198</v>
      </c>
      <c r="F31" s="8" t="s">
        <v>13</v>
      </c>
      <c r="G31" s="9">
        <v>1</v>
      </c>
      <c r="H31" s="10"/>
      <c r="I31" s="135">
        <f t="shared" si="2"/>
        <v>0</v>
      </c>
      <c r="J31" s="107"/>
      <c r="K31" s="47"/>
      <c r="L31" s="51"/>
      <c r="M31" s="106"/>
    </row>
    <row r="32" spans="1:13" s="2" customFormat="1" ht="25.5">
      <c r="A32" s="12">
        <v>22</v>
      </c>
      <c r="B32" s="8"/>
      <c r="C32" s="8" t="s">
        <v>12</v>
      </c>
      <c r="D32" s="98" t="s">
        <v>53</v>
      </c>
      <c r="E32" s="27" t="s">
        <v>54</v>
      </c>
      <c r="F32" s="8" t="s">
        <v>13</v>
      </c>
      <c r="G32" s="9">
        <v>1</v>
      </c>
      <c r="H32" s="10"/>
      <c r="I32" s="135">
        <f t="shared" si="2"/>
        <v>0</v>
      </c>
      <c r="J32" s="107"/>
      <c r="K32" s="47"/>
      <c r="L32" s="51"/>
      <c r="M32" s="106"/>
    </row>
    <row r="33" spans="1:13" s="2" customFormat="1" ht="51">
      <c r="A33" s="12">
        <v>23</v>
      </c>
      <c r="B33" s="8"/>
      <c r="C33" s="8" t="s">
        <v>12</v>
      </c>
      <c r="D33" s="98" t="s">
        <v>55</v>
      </c>
      <c r="E33" s="27" t="s">
        <v>199</v>
      </c>
      <c r="F33" s="8" t="s">
        <v>13</v>
      </c>
      <c r="G33" s="9">
        <v>1</v>
      </c>
      <c r="H33" s="10"/>
      <c r="I33" s="135">
        <f t="shared" si="2"/>
        <v>0</v>
      </c>
      <c r="J33" s="107"/>
      <c r="K33" s="47"/>
      <c r="L33" s="51"/>
      <c r="M33" s="106"/>
    </row>
    <row r="34" spans="1:12" s="2" customFormat="1" ht="12.75">
      <c r="A34" s="12"/>
      <c r="B34" s="6"/>
      <c r="C34" s="92"/>
      <c r="D34" s="97"/>
      <c r="E34" s="24" t="s">
        <v>57</v>
      </c>
      <c r="F34" s="92"/>
      <c r="G34" s="104"/>
      <c r="H34" s="104"/>
      <c r="I34" s="7">
        <f>SUM(I35:I43)</f>
        <v>0</v>
      </c>
      <c r="J34" s="106"/>
      <c r="K34" s="47"/>
      <c r="L34" s="40"/>
    </row>
    <row r="35" spans="1:13" s="2" customFormat="1" ht="89.25">
      <c r="A35" s="12">
        <v>24</v>
      </c>
      <c r="B35" s="8"/>
      <c r="C35" s="8" t="s">
        <v>12</v>
      </c>
      <c r="D35" s="22" t="s">
        <v>58</v>
      </c>
      <c r="E35" s="29" t="s">
        <v>59</v>
      </c>
      <c r="F35" s="8" t="s">
        <v>13</v>
      </c>
      <c r="G35" s="9">
        <v>1</v>
      </c>
      <c r="H35" s="10"/>
      <c r="I35" s="10">
        <f>ROUND(G35*H35,2)</f>
        <v>0</v>
      </c>
      <c r="J35" s="106"/>
      <c r="K35" s="47"/>
      <c r="L35" s="157"/>
      <c r="M35" s="106"/>
    </row>
    <row r="36" spans="1:13" s="2" customFormat="1" ht="114.75">
      <c r="A36" s="12">
        <v>25</v>
      </c>
      <c r="B36" s="8"/>
      <c r="C36" s="8" t="s">
        <v>12</v>
      </c>
      <c r="D36" s="22" t="s">
        <v>60</v>
      </c>
      <c r="E36" s="29" t="s">
        <v>190</v>
      </c>
      <c r="F36" s="8" t="s">
        <v>13</v>
      </c>
      <c r="G36" s="9">
        <v>1</v>
      </c>
      <c r="H36" s="10"/>
      <c r="I36" s="10">
        <f>ROUND(G36*H36,2)</f>
        <v>0</v>
      </c>
      <c r="J36" s="106"/>
      <c r="K36" s="47"/>
      <c r="L36" s="157"/>
      <c r="M36" s="106"/>
    </row>
    <row r="37" spans="1:13" s="2" customFormat="1" ht="76.5">
      <c r="A37" s="12">
        <v>26</v>
      </c>
      <c r="B37" s="8"/>
      <c r="C37" s="8" t="s">
        <v>12</v>
      </c>
      <c r="D37" s="22" t="s">
        <v>61</v>
      </c>
      <c r="E37" s="23" t="s">
        <v>191</v>
      </c>
      <c r="F37" s="8" t="s">
        <v>13</v>
      </c>
      <c r="G37" s="9">
        <v>1</v>
      </c>
      <c r="H37" s="10"/>
      <c r="I37" s="10">
        <f>ROUND(G37*H37,2)</f>
        <v>0</v>
      </c>
      <c r="J37" s="106"/>
      <c r="K37" s="47"/>
      <c r="L37" s="157"/>
      <c r="M37" s="106"/>
    </row>
    <row r="38" spans="1:13" s="2" customFormat="1" ht="51">
      <c r="A38" s="12">
        <v>27</v>
      </c>
      <c r="B38" s="8"/>
      <c r="C38" s="8" t="s">
        <v>12</v>
      </c>
      <c r="D38" s="22" t="s">
        <v>62</v>
      </c>
      <c r="E38" s="23" t="s">
        <v>196</v>
      </c>
      <c r="F38" s="8" t="s">
        <v>13</v>
      </c>
      <c r="G38" s="9">
        <v>1</v>
      </c>
      <c r="H38" s="10"/>
      <c r="I38" s="10">
        <f aca="true" t="shared" si="3" ref="I38:I41">ROUND(G38*H38,2)</f>
        <v>0</v>
      </c>
      <c r="J38" s="106"/>
      <c r="K38" s="47"/>
      <c r="L38" s="40"/>
      <c r="M38" s="106"/>
    </row>
    <row r="39" spans="1:12" s="2" customFormat="1" ht="25.5">
      <c r="A39" s="12">
        <v>28</v>
      </c>
      <c r="B39" s="8"/>
      <c r="C39" s="8" t="s">
        <v>12</v>
      </c>
      <c r="D39" s="22" t="s">
        <v>106</v>
      </c>
      <c r="E39" s="33" t="s">
        <v>107</v>
      </c>
      <c r="F39" s="8" t="s">
        <v>13</v>
      </c>
      <c r="G39" s="9">
        <v>1</v>
      </c>
      <c r="H39" s="10"/>
      <c r="I39" s="10">
        <f t="shared" si="3"/>
        <v>0</v>
      </c>
      <c r="J39" s="106"/>
      <c r="K39" s="47"/>
      <c r="L39" s="40"/>
    </row>
    <row r="40" spans="1:12" s="2" customFormat="1" ht="51">
      <c r="A40" s="12">
        <v>29</v>
      </c>
      <c r="B40" s="8"/>
      <c r="C40" s="21" t="s">
        <v>12</v>
      </c>
      <c r="D40" s="55" t="s">
        <v>17</v>
      </c>
      <c r="E40" s="27" t="s">
        <v>18</v>
      </c>
      <c r="F40" s="21" t="s">
        <v>13</v>
      </c>
      <c r="G40" s="20">
        <v>1</v>
      </c>
      <c r="H40" s="10"/>
      <c r="I40" s="10">
        <f t="shared" si="3"/>
        <v>0</v>
      </c>
      <c r="J40" s="106"/>
      <c r="K40" s="47"/>
      <c r="L40" s="40"/>
    </row>
    <row r="41" spans="1:12" s="2" customFormat="1" ht="25.5">
      <c r="A41" s="12">
        <v>30</v>
      </c>
      <c r="B41" s="8"/>
      <c r="C41" s="21" t="s">
        <v>12</v>
      </c>
      <c r="D41" s="55" t="s">
        <v>63</v>
      </c>
      <c r="E41" s="27" t="s">
        <v>108</v>
      </c>
      <c r="F41" s="21" t="s">
        <v>13</v>
      </c>
      <c r="G41" s="20">
        <v>1</v>
      </c>
      <c r="H41" s="10"/>
      <c r="I41" s="10">
        <f t="shared" si="3"/>
        <v>0</v>
      </c>
      <c r="J41" s="106"/>
      <c r="K41" s="124"/>
      <c r="L41" s="40"/>
    </row>
    <row r="42" spans="1:13" s="2" customFormat="1" ht="89.25">
      <c r="A42" s="12">
        <v>31</v>
      </c>
      <c r="B42" s="8"/>
      <c r="C42" s="8" t="s">
        <v>12</v>
      </c>
      <c r="D42" s="98" t="s">
        <v>151</v>
      </c>
      <c r="E42" s="28" t="s">
        <v>152</v>
      </c>
      <c r="F42" s="8" t="s">
        <v>13</v>
      </c>
      <c r="G42" s="9">
        <f>G41</f>
        <v>1</v>
      </c>
      <c r="H42" s="10"/>
      <c r="I42" s="10">
        <f>ROUND(G42*H42,2)</f>
        <v>0</v>
      </c>
      <c r="J42" s="12"/>
      <c r="K42" s="47"/>
      <c r="L42" s="40"/>
      <c r="M42" s="106"/>
    </row>
    <row r="43" spans="1:12" s="2" customFormat="1" ht="102">
      <c r="A43" s="12">
        <v>32</v>
      </c>
      <c r="B43" s="8"/>
      <c r="C43" s="8" t="s">
        <v>12</v>
      </c>
      <c r="D43" s="22" t="s">
        <v>65</v>
      </c>
      <c r="E43" s="29" t="s">
        <v>66</v>
      </c>
      <c r="F43" s="8" t="s">
        <v>13</v>
      </c>
      <c r="G43" s="9">
        <v>1</v>
      </c>
      <c r="H43" s="10"/>
      <c r="I43" s="10">
        <f aca="true" t="shared" si="4" ref="I43">ROUND(G43*H43,2)</f>
        <v>0</v>
      </c>
      <c r="J43" s="106"/>
      <c r="K43" s="47"/>
      <c r="L43" s="157"/>
    </row>
    <row r="44" spans="1:12" s="2" customFormat="1" ht="12.75">
      <c r="A44" s="12"/>
      <c r="B44" s="6"/>
      <c r="C44" s="92"/>
      <c r="D44" s="97"/>
      <c r="E44" s="24" t="s">
        <v>67</v>
      </c>
      <c r="F44" s="92"/>
      <c r="G44" s="104"/>
      <c r="H44" s="104"/>
      <c r="I44" s="7">
        <f>SUM(I45:I51)</f>
        <v>0</v>
      </c>
      <c r="J44" s="106"/>
      <c r="K44" s="40"/>
      <c r="L44" s="40"/>
    </row>
    <row r="45" spans="1:12" s="2" customFormat="1" ht="51">
      <c r="A45" s="12">
        <v>33</v>
      </c>
      <c r="B45" s="8"/>
      <c r="C45" s="8" t="s">
        <v>12</v>
      </c>
      <c r="D45" s="98" t="s">
        <v>68</v>
      </c>
      <c r="E45" s="27" t="s">
        <v>130</v>
      </c>
      <c r="F45" s="8" t="s">
        <v>13</v>
      </c>
      <c r="G45" s="9">
        <v>3</v>
      </c>
      <c r="H45" s="10"/>
      <c r="I45" s="10">
        <f aca="true" t="shared" si="5" ref="I45:I51">ROUND(G45*H45,2)</f>
        <v>0</v>
      </c>
      <c r="J45" s="106"/>
      <c r="K45" s="40"/>
      <c r="L45" s="40"/>
    </row>
    <row r="46" spans="1:12" s="2" customFormat="1" ht="25.5">
      <c r="A46" s="12">
        <v>34</v>
      </c>
      <c r="B46" s="8"/>
      <c r="C46" s="8" t="s">
        <v>12</v>
      </c>
      <c r="D46" s="98" t="s">
        <v>70</v>
      </c>
      <c r="E46" s="27" t="s">
        <v>71</v>
      </c>
      <c r="F46" s="8" t="s">
        <v>13</v>
      </c>
      <c r="G46" s="9">
        <f>G45</f>
        <v>3</v>
      </c>
      <c r="H46" s="10"/>
      <c r="I46" s="10">
        <f t="shared" si="5"/>
        <v>0</v>
      </c>
      <c r="J46" s="106"/>
      <c r="K46" s="40"/>
      <c r="L46" s="40"/>
    </row>
    <row r="47" spans="1:12" s="2" customFormat="1" ht="25.5">
      <c r="A47" s="12">
        <v>35</v>
      </c>
      <c r="B47" s="8" t="s">
        <v>72</v>
      </c>
      <c r="C47" s="8">
        <v>741</v>
      </c>
      <c r="D47" s="98" t="s">
        <v>73</v>
      </c>
      <c r="E47" s="27" t="s">
        <v>74</v>
      </c>
      <c r="F47" s="8" t="s">
        <v>13</v>
      </c>
      <c r="G47" s="9">
        <v>1</v>
      </c>
      <c r="H47" s="10"/>
      <c r="I47" s="10">
        <f t="shared" si="5"/>
        <v>0</v>
      </c>
      <c r="J47" s="106"/>
      <c r="K47" s="40"/>
      <c r="L47" s="40"/>
    </row>
    <row r="48" spans="1:12" s="2" customFormat="1" ht="38.25">
      <c r="A48" s="12">
        <v>36</v>
      </c>
      <c r="B48" s="8" t="s">
        <v>75</v>
      </c>
      <c r="C48" s="8" t="s">
        <v>76</v>
      </c>
      <c r="D48" s="98" t="s">
        <v>77</v>
      </c>
      <c r="E48" s="27" t="s">
        <v>78</v>
      </c>
      <c r="F48" s="8" t="s">
        <v>13</v>
      </c>
      <c r="G48" s="9">
        <f>G47</f>
        <v>1</v>
      </c>
      <c r="H48" s="10"/>
      <c r="I48" s="10">
        <f t="shared" si="5"/>
        <v>0</v>
      </c>
      <c r="J48" s="106"/>
      <c r="K48" s="40"/>
      <c r="L48" s="40"/>
    </row>
    <row r="49" spans="1:12" s="2" customFormat="1" ht="25.5">
      <c r="A49" s="12">
        <v>37</v>
      </c>
      <c r="B49" s="8" t="s">
        <v>75</v>
      </c>
      <c r="C49" s="8" t="s">
        <v>76</v>
      </c>
      <c r="D49" s="98" t="s">
        <v>79</v>
      </c>
      <c r="E49" s="27" t="s">
        <v>80</v>
      </c>
      <c r="F49" s="8" t="s">
        <v>81</v>
      </c>
      <c r="G49" s="9">
        <v>35</v>
      </c>
      <c r="H49" s="10"/>
      <c r="I49" s="10">
        <f t="shared" si="5"/>
        <v>0</v>
      </c>
      <c r="J49" s="106"/>
      <c r="K49" s="40"/>
      <c r="L49" s="40"/>
    </row>
    <row r="50" spans="1:12" s="2" customFormat="1" ht="38.25">
      <c r="A50" s="12">
        <v>38</v>
      </c>
      <c r="B50" s="8" t="s">
        <v>72</v>
      </c>
      <c r="C50" s="8">
        <v>741</v>
      </c>
      <c r="D50" s="98" t="s">
        <v>82</v>
      </c>
      <c r="E50" s="27" t="s">
        <v>83</v>
      </c>
      <c r="F50" s="8" t="s">
        <v>81</v>
      </c>
      <c r="G50" s="9">
        <f>G49</f>
        <v>35</v>
      </c>
      <c r="H50" s="10"/>
      <c r="I50" s="10">
        <f t="shared" si="5"/>
        <v>0</v>
      </c>
      <c r="J50" s="106"/>
      <c r="K50" s="40"/>
      <c r="L50" s="40"/>
    </row>
    <row r="51" spans="1:12" s="2" customFormat="1" ht="25.5">
      <c r="A51" s="12">
        <v>39</v>
      </c>
      <c r="B51" s="8"/>
      <c r="C51" s="8" t="s">
        <v>12</v>
      </c>
      <c r="D51" s="98" t="s">
        <v>84</v>
      </c>
      <c r="E51" s="30" t="s">
        <v>85</v>
      </c>
      <c r="F51" s="8" t="s">
        <v>13</v>
      </c>
      <c r="G51" s="9">
        <f>G45</f>
        <v>3</v>
      </c>
      <c r="H51" s="10"/>
      <c r="I51" s="10">
        <f t="shared" si="5"/>
        <v>0</v>
      </c>
      <c r="J51" s="106"/>
      <c r="K51" s="40"/>
      <c r="L51" s="40"/>
    </row>
    <row r="52" spans="1:12" s="17" customFormat="1" ht="12.75">
      <c r="A52" s="105"/>
      <c r="B52" s="89"/>
      <c r="C52" s="89"/>
      <c r="D52" s="99"/>
      <c r="E52" s="31" t="s">
        <v>86</v>
      </c>
      <c r="F52" s="89"/>
      <c r="G52" s="105"/>
      <c r="H52" s="105"/>
      <c r="I52" s="18">
        <f>I8</f>
        <v>0</v>
      </c>
      <c r="J52" s="106"/>
      <c r="K52" s="40"/>
      <c r="L52" s="40"/>
    </row>
    <row r="53" spans="4:12" ht="12.75">
      <c r="D53" s="37"/>
      <c r="E53" s="125"/>
      <c r="J53" s="106"/>
      <c r="K53" s="40"/>
      <c r="L53" s="40"/>
    </row>
    <row r="54" spans="4:12" ht="12.75">
      <c r="D54" s="37"/>
      <c r="E54" s="125"/>
      <c r="J54" s="106"/>
      <c r="K54" s="40"/>
      <c r="L54" s="40"/>
    </row>
    <row r="55" spans="4:12" ht="12.75">
      <c r="D55" s="37"/>
      <c r="E55" s="125"/>
      <c r="J55" s="106"/>
      <c r="K55" s="40"/>
      <c r="L55" s="40"/>
    </row>
    <row r="56" spans="4:12" ht="12.75">
      <c r="D56" s="37"/>
      <c r="E56" s="125"/>
      <c r="J56" s="106"/>
      <c r="K56" s="40"/>
      <c r="L56" s="40"/>
    </row>
    <row r="57" spans="4:12" ht="12.75">
      <c r="D57" s="37"/>
      <c r="E57" s="125"/>
      <c r="J57" s="106"/>
      <c r="K57" s="40"/>
      <c r="L57" s="40"/>
    </row>
    <row r="58" spans="4:12" ht="12.75">
      <c r="D58" s="37"/>
      <c r="E58" s="125"/>
      <c r="J58" s="106"/>
      <c r="K58" s="40"/>
      <c r="L58" s="40"/>
    </row>
    <row r="59" spans="4:12" ht="12.75">
      <c r="D59" s="37"/>
      <c r="E59" s="125"/>
      <c r="J59" s="106"/>
      <c r="K59" s="40"/>
      <c r="L59" s="40"/>
    </row>
    <row r="60" spans="4:12" ht="12.75">
      <c r="D60" s="37"/>
      <c r="E60" s="125"/>
      <c r="J60" s="106"/>
      <c r="K60" s="40"/>
      <c r="L60" s="40"/>
    </row>
    <row r="61" spans="4:12" ht="12.75">
      <c r="D61" s="37"/>
      <c r="E61" s="125"/>
      <c r="J61" s="106"/>
      <c r="K61" s="40"/>
      <c r="L61" s="40"/>
    </row>
    <row r="62" spans="4:12" ht="12.75">
      <c r="D62" s="37"/>
      <c r="E62" s="125"/>
      <c r="J62" s="106"/>
      <c r="K62" s="40"/>
      <c r="L62" s="40"/>
    </row>
    <row r="63" spans="4:12" ht="12.75">
      <c r="D63" s="37"/>
      <c r="E63" s="125"/>
      <c r="J63" s="106"/>
      <c r="K63" s="40"/>
      <c r="L63" s="40"/>
    </row>
    <row r="64" spans="4:12" ht="12.75">
      <c r="D64" s="37"/>
      <c r="E64" s="125"/>
      <c r="J64" s="106"/>
      <c r="K64" s="40"/>
      <c r="L64" s="40"/>
    </row>
    <row r="65" spans="4:12" ht="12.75">
      <c r="D65" s="37"/>
      <c r="E65" s="125"/>
      <c r="J65" s="106"/>
      <c r="K65" s="40"/>
      <c r="L65" s="40"/>
    </row>
    <row r="66" spans="4:12" ht="12.75">
      <c r="D66" s="37"/>
      <c r="E66" s="125"/>
      <c r="J66" s="106"/>
      <c r="K66" s="40"/>
      <c r="L66" s="40"/>
    </row>
    <row r="67" spans="4:12" ht="12.75">
      <c r="D67" s="37"/>
      <c r="E67" s="125"/>
      <c r="J67" s="106"/>
      <c r="K67" s="40"/>
      <c r="L67" s="40"/>
    </row>
    <row r="68" spans="4:12" ht="12.75">
      <c r="D68" s="37"/>
      <c r="E68" s="125"/>
      <c r="J68" s="106"/>
      <c r="K68" s="40"/>
      <c r="L68" s="40"/>
    </row>
    <row r="69" spans="4:12" ht="12.75">
      <c r="D69" s="37"/>
      <c r="E69" s="125"/>
      <c r="J69" s="106"/>
      <c r="K69" s="40"/>
      <c r="L69" s="40"/>
    </row>
    <row r="70" spans="4:12" ht="12.75">
      <c r="D70" s="37"/>
      <c r="E70" s="125"/>
      <c r="J70" s="106"/>
      <c r="K70" s="40"/>
      <c r="L70" s="40"/>
    </row>
    <row r="71" spans="4:12" ht="12.75">
      <c r="D71" s="37"/>
      <c r="E71" s="125"/>
      <c r="J71" s="106"/>
      <c r="K71" s="40"/>
      <c r="L71" s="40"/>
    </row>
    <row r="72" spans="4:12" ht="12.75">
      <c r="D72" s="37"/>
      <c r="E72" s="125"/>
      <c r="J72" s="106"/>
      <c r="K72" s="40"/>
      <c r="L72" s="40"/>
    </row>
    <row r="73" spans="4:12" ht="12.75">
      <c r="D73" s="37"/>
      <c r="E73" s="125"/>
      <c r="J73" s="106"/>
      <c r="K73" s="40"/>
      <c r="L73" s="40"/>
    </row>
    <row r="74" spans="4:12" ht="12.75">
      <c r="D74" s="37"/>
      <c r="E74" s="125"/>
      <c r="J74" s="106"/>
      <c r="K74" s="40"/>
      <c r="L74" s="40"/>
    </row>
    <row r="75" spans="4:12" ht="12.75">
      <c r="D75" s="37"/>
      <c r="E75" s="125"/>
      <c r="J75" s="106"/>
      <c r="K75" s="40"/>
      <c r="L75" s="40"/>
    </row>
    <row r="76" spans="4:12" ht="12.75">
      <c r="D76" s="37"/>
      <c r="E76" s="125"/>
      <c r="J76" s="106"/>
      <c r="K76" s="40"/>
      <c r="L76" s="40"/>
    </row>
    <row r="77" spans="4:12" ht="12.75">
      <c r="D77" s="37"/>
      <c r="E77" s="125"/>
      <c r="J77" s="106"/>
      <c r="K77" s="40"/>
      <c r="L77" s="40"/>
    </row>
    <row r="78" spans="4:12" ht="12.75">
      <c r="D78" s="37"/>
      <c r="E78" s="125"/>
      <c r="J78" s="106"/>
      <c r="K78" s="40"/>
      <c r="L78" s="40"/>
    </row>
    <row r="79" spans="4:12" ht="12.75">
      <c r="D79" s="37"/>
      <c r="E79" s="125"/>
      <c r="J79" s="106"/>
      <c r="K79" s="40"/>
      <c r="L79" s="40"/>
    </row>
    <row r="80" spans="4:12" ht="12.75">
      <c r="D80" s="37"/>
      <c r="E80" s="125"/>
      <c r="J80" s="106"/>
      <c r="K80" s="40"/>
      <c r="L80" s="40"/>
    </row>
    <row r="81" spans="4:12" ht="12.75">
      <c r="D81" s="37"/>
      <c r="E81" s="125"/>
      <c r="J81" s="106"/>
      <c r="K81" s="40"/>
      <c r="L81" s="40"/>
    </row>
    <row r="82" spans="4:12" ht="12.75">
      <c r="D82" s="37"/>
      <c r="E82" s="125"/>
      <c r="J82" s="106"/>
      <c r="K82" s="40"/>
      <c r="L82" s="40"/>
    </row>
    <row r="83" spans="4:12" ht="12.75">
      <c r="D83" s="37"/>
      <c r="E83" s="125"/>
      <c r="J83" s="106"/>
      <c r="K83" s="40"/>
      <c r="L83" s="40"/>
    </row>
    <row r="84" spans="4:12" ht="12.75">
      <c r="D84" s="37"/>
      <c r="E84" s="125"/>
      <c r="J84" s="106"/>
      <c r="K84" s="40"/>
      <c r="L84" s="40"/>
    </row>
    <row r="85" spans="4:12" ht="12.75">
      <c r="D85" s="37"/>
      <c r="E85" s="125"/>
      <c r="J85" s="106"/>
      <c r="K85" s="40"/>
      <c r="L85" s="40"/>
    </row>
    <row r="86" spans="4:12" ht="12.75">
      <c r="D86" s="37"/>
      <c r="E86" s="125"/>
      <c r="J86" s="106"/>
      <c r="K86" s="40"/>
      <c r="L86" s="40"/>
    </row>
    <row r="87" spans="4:12" ht="12.75">
      <c r="D87" s="37"/>
      <c r="E87" s="125"/>
      <c r="J87" s="106"/>
      <c r="K87" s="40"/>
      <c r="L87" s="40"/>
    </row>
    <row r="88" spans="4:12" ht="12.75">
      <c r="D88" s="37"/>
      <c r="E88" s="125"/>
      <c r="J88" s="106"/>
      <c r="K88" s="40"/>
      <c r="L88" s="40"/>
    </row>
    <row r="89" spans="4:12" ht="12.75">
      <c r="D89" s="37"/>
      <c r="E89" s="125"/>
      <c r="J89" s="106"/>
      <c r="K89" s="40"/>
      <c r="L89" s="40"/>
    </row>
    <row r="90" spans="4:12" ht="12.75">
      <c r="D90" s="37"/>
      <c r="E90" s="125"/>
      <c r="J90" s="106"/>
      <c r="K90" s="40"/>
      <c r="L90" s="40"/>
    </row>
    <row r="91" spans="4:12" ht="12.75">
      <c r="D91" s="37"/>
      <c r="E91" s="125"/>
      <c r="J91" s="106"/>
      <c r="K91" s="40"/>
      <c r="L91" s="40"/>
    </row>
    <row r="92" spans="4:12" ht="12.75">
      <c r="D92" s="37"/>
      <c r="E92" s="125"/>
      <c r="J92" s="106"/>
      <c r="K92" s="40"/>
      <c r="L92" s="40"/>
    </row>
    <row r="93" spans="4:12" ht="12.75">
      <c r="D93" s="37"/>
      <c r="E93" s="125"/>
      <c r="J93" s="106"/>
      <c r="K93" s="40"/>
      <c r="L93" s="40"/>
    </row>
    <row r="94" spans="4:12" ht="12.75">
      <c r="D94" s="37"/>
      <c r="E94" s="125"/>
      <c r="J94" s="106"/>
      <c r="K94" s="40"/>
      <c r="L94" s="40"/>
    </row>
    <row r="95" spans="4:12" ht="12.75">
      <c r="D95" s="37"/>
      <c r="E95" s="125"/>
      <c r="J95" s="106"/>
      <c r="K95" s="40"/>
      <c r="L95" s="40"/>
    </row>
    <row r="96" spans="4:12" ht="12.75">
      <c r="D96" s="37"/>
      <c r="E96" s="125"/>
      <c r="J96" s="106"/>
      <c r="K96" s="40"/>
      <c r="L96" s="40"/>
    </row>
    <row r="97" spans="4:12" ht="12.75">
      <c r="D97" s="37"/>
      <c r="E97" s="125"/>
      <c r="J97" s="106"/>
      <c r="K97" s="40"/>
      <c r="L97" s="40"/>
    </row>
    <row r="98" spans="4:12" ht="12.75">
      <c r="D98" s="37"/>
      <c r="E98" s="125"/>
      <c r="J98" s="106"/>
      <c r="K98" s="40"/>
      <c r="L98" s="40"/>
    </row>
    <row r="99" spans="4:12" ht="12.75">
      <c r="D99" s="37"/>
      <c r="E99" s="125"/>
      <c r="J99" s="106"/>
      <c r="K99" s="40"/>
      <c r="L99" s="40"/>
    </row>
    <row r="100" spans="4:12" ht="12.75">
      <c r="D100" s="37"/>
      <c r="E100" s="125"/>
      <c r="J100" s="106"/>
      <c r="K100" s="40"/>
      <c r="L100" s="40"/>
    </row>
    <row r="101" spans="4:12" ht="12.75">
      <c r="D101" s="37"/>
      <c r="E101" s="125"/>
      <c r="J101" s="106"/>
      <c r="K101" s="40"/>
      <c r="L101" s="40"/>
    </row>
    <row r="102" spans="4:12" ht="12.75">
      <c r="D102" s="37"/>
      <c r="E102" s="125"/>
      <c r="J102" s="106"/>
      <c r="K102" s="40"/>
      <c r="L102" s="40"/>
    </row>
    <row r="103" spans="4:12" ht="12.75">
      <c r="D103" s="37"/>
      <c r="E103" s="125"/>
      <c r="J103" s="106"/>
      <c r="K103" s="40"/>
      <c r="L103" s="40"/>
    </row>
    <row r="104" spans="4:12" ht="12.75">
      <c r="D104" s="37"/>
      <c r="E104" s="125"/>
      <c r="J104" s="106"/>
      <c r="K104" s="40"/>
      <c r="L104" s="40"/>
    </row>
    <row r="105" spans="4:12" ht="12.75">
      <c r="D105" s="37"/>
      <c r="E105" s="125"/>
      <c r="J105" s="106"/>
      <c r="K105" s="40"/>
      <c r="L105" s="40"/>
    </row>
    <row r="106" spans="4:12" ht="12.75">
      <c r="D106" s="37"/>
      <c r="E106" s="125"/>
      <c r="J106" s="106"/>
      <c r="K106" s="40"/>
      <c r="L106" s="40"/>
    </row>
    <row r="107" spans="4:12" ht="12.75">
      <c r="D107" s="37"/>
      <c r="E107" s="125"/>
      <c r="J107" s="106"/>
      <c r="K107" s="40"/>
      <c r="L107" s="40"/>
    </row>
    <row r="108" spans="4:12" ht="12.75">
      <c r="D108" s="37"/>
      <c r="E108" s="125"/>
      <c r="J108" s="106"/>
      <c r="K108" s="40"/>
      <c r="L108" s="40"/>
    </row>
    <row r="109" spans="4:12" ht="12.75">
      <c r="D109" s="37"/>
      <c r="E109" s="125"/>
      <c r="J109" s="106"/>
      <c r="K109" s="40"/>
      <c r="L109" s="40"/>
    </row>
    <row r="110" spans="4:12" ht="12.75">
      <c r="D110" s="37"/>
      <c r="E110" s="125"/>
      <c r="J110" s="106"/>
      <c r="K110" s="40"/>
      <c r="L110" s="40"/>
    </row>
    <row r="111" spans="4:12" ht="12.75">
      <c r="D111" s="37"/>
      <c r="E111" s="125"/>
      <c r="J111" s="106"/>
      <c r="K111" s="40"/>
      <c r="L111" s="40"/>
    </row>
    <row r="112" spans="4:12" ht="12.75">
      <c r="D112" s="37"/>
      <c r="E112" s="125"/>
      <c r="J112" s="106"/>
      <c r="K112" s="40"/>
      <c r="L112" s="40"/>
    </row>
    <row r="113" spans="4:12" ht="12.75">
      <c r="D113" s="37"/>
      <c r="E113" s="125"/>
      <c r="J113" s="106"/>
      <c r="K113" s="40"/>
      <c r="L113" s="40"/>
    </row>
    <row r="114" spans="4:12" ht="12.75">
      <c r="D114" s="37"/>
      <c r="E114" s="125"/>
      <c r="J114" s="106"/>
      <c r="K114" s="40"/>
      <c r="L114" s="40"/>
    </row>
    <row r="115" spans="4:12" ht="12.75">
      <c r="D115" s="37"/>
      <c r="E115" s="125"/>
      <c r="J115" s="106"/>
      <c r="K115" s="40"/>
      <c r="L115" s="40"/>
    </row>
    <row r="116" spans="4:12" ht="12.75">
      <c r="D116" s="37"/>
      <c r="E116" s="125"/>
      <c r="J116" s="111"/>
      <c r="K116" s="41"/>
      <c r="L116" s="41"/>
    </row>
    <row r="117" spans="4:12" ht="12.75">
      <c r="D117" s="37"/>
      <c r="E117" s="125"/>
      <c r="J117" s="104"/>
      <c r="K117" s="39"/>
      <c r="L117" s="39"/>
    </row>
    <row r="118" spans="4:12" ht="12.75">
      <c r="D118" s="37"/>
      <c r="E118" s="125"/>
      <c r="J118" s="106"/>
      <c r="K118" s="40"/>
      <c r="L118" s="40"/>
    </row>
    <row r="119" spans="4:12" ht="12.75">
      <c r="D119" s="37"/>
      <c r="E119" s="125"/>
      <c r="J119" s="106"/>
      <c r="K119" s="40"/>
      <c r="L119" s="40"/>
    </row>
    <row r="120" spans="4:12" ht="12.75">
      <c r="D120" s="37"/>
      <c r="E120" s="125"/>
      <c r="J120" s="106"/>
      <c r="K120" s="40"/>
      <c r="L120" s="40"/>
    </row>
    <row r="121" spans="4:12" ht="12.75">
      <c r="D121" s="37"/>
      <c r="E121" s="125"/>
      <c r="J121" s="106"/>
      <c r="K121" s="40"/>
      <c r="L121" s="40"/>
    </row>
    <row r="122" spans="4:12" ht="12.75">
      <c r="D122" s="37"/>
      <c r="E122" s="125"/>
      <c r="J122" s="106"/>
      <c r="K122" s="40"/>
      <c r="L122" s="40"/>
    </row>
    <row r="123" spans="4:12" ht="12.75">
      <c r="D123" s="37"/>
      <c r="E123" s="125"/>
      <c r="J123" s="106"/>
      <c r="K123" s="40"/>
      <c r="L123" s="40"/>
    </row>
    <row r="124" spans="4:12" ht="12.75">
      <c r="D124" s="37"/>
      <c r="E124" s="125"/>
      <c r="J124" s="106"/>
      <c r="K124" s="40"/>
      <c r="L124" s="40"/>
    </row>
    <row r="125" spans="4:12" ht="12.75">
      <c r="D125" s="37"/>
      <c r="E125" s="125"/>
      <c r="J125" s="111"/>
      <c r="K125" s="41"/>
      <c r="L125" s="41"/>
    </row>
    <row r="126" spans="4:12" ht="12.75">
      <c r="D126" s="37"/>
      <c r="E126" s="125"/>
      <c r="J126" s="111"/>
      <c r="K126" s="41"/>
      <c r="L126" s="41"/>
    </row>
    <row r="127" spans="4:12" ht="12.75">
      <c r="D127" s="37"/>
      <c r="E127" s="125"/>
      <c r="J127" s="111"/>
      <c r="K127" s="41"/>
      <c r="L127" s="41"/>
    </row>
    <row r="128" spans="4:12" ht="12.75">
      <c r="D128" s="37"/>
      <c r="E128" s="125"/>
      <c r="J128" s="104"/>
      <c r="K128" s="39"/>
      <c r="L128" s="39"/>
    </row>
    <row r="129" spans="4:12" ht="12.75">
      <c r="D129" s="37"/>
      <c r="E129" s="125"/>
      <c r="J129" s="106"/>
      <c r="K129" s="40"/>
      <c r="L129" s="40"/>
    </row>
    <row r="130" spans="4:12" ht="12.75">
      <c r="D130" s="37"/>
      <c r="E130" s="125"/>
      <c r="J130" s="106"/>
      <c r="K130" s="40"/>
      <c r="L130" s="40"/>
    </row>
    <row r="131" spans="4:12" ht="12.75">
      <c r="D131" s="37"/>
      <c r="E131" s="125"/>
      <c r="J131" s="106"/>
      <c r="K131" s="40"/>
      <c r="L131" s="40"/>
    </row>
    <row r="132" spans="4:12" ht="12.75">
      <c r="D132" s="37"/>
      <c r="E132" s="125"/>
      <c r="J132" s="106"/>
      <c r="K132" s="40"/>
      <c r="L132" s="40"/>
    </row>
    <row r="133" spans="4:12" ht="12.75">
      <c r="D133" s="37"/>
      <c r="E133" s="125"/>
      <c r="J133" s="106"/>
      <c r="K133" s="40"/>
      <c r="L133" s="40"/>
    </row>
    <row r="134" spans="4:12" ht="12.75">
      <c r="D134" s="37"/>
      <c r="E134" s="125"/>
      <c r="J134" s="106"/>
      <c r="K134" s="40"/>
      <c r="L134" s="40"/>
    </row>
    <row r="135" spans="4:12" ht="12.75">
      <c r="D135" s="37"/>
      <c r="E135" s="125"/>
      <c r="J135" s="106"/>
      <c r="K135" s="40"/>
      <c r="L135" s="40"/>
    </row>
    <row r="136" spans="4:12" ht="12.75">
      <c r="D136" s="37"/>
      <c r="E136" s="125"/>
      <c r="J136" s="103"/>
      <c r="K136" s="38"/>
      <c r="L136" s="38"/>
    </row>
    <row r="137" spans="4:12" ht="12.75">
      <c r="D137" s="37"/>
      <c r="E137" s="125"/>
      <c r="J137" s="104"/>
      <c r="K137" s="39"/>
      <c r="L137" s="39"/>
    </row>
    <row r="138" spans="4:12" ht="12.75">
      <c r="D138" s="37"/>
      <c r="E138" s="125"/>
      <c r="J138" s="106"/>
      <c r="K138" s="40"/>
      <c r="L138" s="40"/>
    </row>
    <row r="139" spans="4:12" ht="12.75">
      <c r="D139" s="37"/>
      <c r="E139" s="125"/>
      <c r="J139" s="106"/>
      <c r="K139" s="40"/>
      <c r="L139" s="40"/>
    </row>
    <row r="140" spans="4:12" ht="12.75">
      <c r="D140" s="37"/>
      <c r="E140" s="125"/>
      <c r="J140" s="106"/>
      <c r="K140" s="40"/>
      <c r="L140" s="40"/>
    </row>
    <row r="141" spans="4:12" ht="12.75">
      <c r="D141" s="37"/>
      <c r="E141" s="125"/>
      <c r="J141" s="106"/>
      <c r="K141" s="40"/>
      <c r="L141" s="40"/>
    </row>
    <row r="142" spans="4:12" ht="12.75">
      <c r="D142" s="37"/>
      <c r="E142" s="125"/>
      <c r="J142" s="106"/>
      <c r="K142" s="40"/>
      <c r="L142" s="40"/>
    </row>
    <row r="143" spans="4:12" ht="12.75">
      <c r="D143" s="37"/>
      <c r="E143" s="125"/>
      <c r="J143" s="106"/>
      <c r="K143" s="40"/>
      <c r="L143" s="40"/>
    </row>
    <row r="144" spans="4:12" ht="12.75">
      <c r="D144" s="37"/>
      <c r="E144" s="125"/>
      <c r="J144" s="104"/>
      <c r="K144" s="39"/>
      <c r="L144" s="39"/>
    </row>
    <row r="145" spans="4:12" ht="12.75">
      <c r="D145" s="37"/>
      <c r="E145" s="125"/>
      <c r="J145" s="106"/>
      <c r="K145" s="40"/>
      <c r="L145" s="40"/>
    </row>
    <row r="146" spans="4:12" ht="12.75">
      <c r="D146" s="37"/>
      <c r="E146" s="125"/>
      <c r="J146" s="111"/>
      <c r="K146" s="41"/>
      <c r="L146" s="41"/>
    </row>
    <row r="147" spans="4:12" ht="12.75">
      <c r="D147" s="37"/>
      <c r="E147" s="125"/>
      <c r="J147" s="111"/>
      <c r="K147" s="41"/>
      <c r="L147" s="41"/>
    </row>
    <row r="148" spans="4:12" ht="12.75">
      <c r="D148" s="37"/>
      <c r="E148" s="125"/>
      <c r="J148" s="106"/>
      <c r="K148" s="40"/>
      <c r="L148" s="40"/>
    </row>
    <row r="149" spans="4:12" ht="12.75">
      <c r="D149" s="37"/>
      <c r="E149" s="125"/>
      <c r="J149" s="106"/>
      <c r="K149" s="40"/>
      <c r="L149" s="40"/>
    </row>
    <row r="150" spans="4:12" ht="12.75">
      <c r="D150" s="37"/>
      <c r="E150" s="125"/>
      <c r="J150" s="106"/>
      <c r="K150" s="40"/>
      <c r="L150" s="40"/>
    </row>
    <row r="151" spans="4:12" ht="12.75">
      <c r="D151" s="37"/>
      <c r="E151" s="125"/>
      <c r="J151" s="106"/>
      <c r="K151" s="40"/>
      <c r="L151" s="40"/>
    </row>
    <row r="152" spans="4:12" ht="12.75">
      <c r="D152" s="37"/>
      <c r="E152" s="125"/>
      <c r="J152" s="106"/>
      <c r="K152" s="40"/>
      <c r="L152" s="40"/>
    </row>
    <row r="153" spans="4:12" ht="12.75">
      <c r="D153" s="37"/>
      <c r="E153" s="125"/>
      <c r="J153" s="112"/>
      <c r="K153" s="42"/>
      <c r="L153" s="42"/>
    </row>
    <row r="154" spans="4:12" ht="12.75">
      <c r="D154" s="37"/>
      <c r="E154" s="125"/>
      <c r="J154" s="111"/>
      <c r="K154" s="41"/>
      <c r="L154" s="41"/>
    </row>
    <row r="155" spans="4:12" ht="12.75">
      <c r="D155" s="37"/>
      <c r="E155" s="125"/>
      <c r="J155" s="104"/>
      <c r="K155" s="39"/>
      <c r="L155" s="39"/>
    </row>
    <row r="156" spans="4:12" ht="12.75">
      <c r="D156" s="37"/>
      <c r="E156" s="125"/>
      <c r="J156" s="106"/>
      <c r="K156" s="40"/>
      <c r="L156" s="40"/>
    </row>
    <row r="157" spans="4:12" ht="12.75">
      <c r="D157" s="37"/>
      <c r="E157" s="125"/>
      <c r="J157" s="106"/>
      <c r="K157" s="40"/>
      <c r="L157" s="40"/>
    </row>
    <row r="158" spans="4:12" ht="12.75">
      <c r="D158" s="37"/>
      <c r="E158" s="125"/>
      <c r="J158" s="106"/>
      <c r="K158" s="40"/>
      <c r="L158" s="40"/>
    </row>
    <row r="159" spans="4:12" ht="12.75">
      <c r="D159" s="37"/>
      <c r="E159" s="125"/>
      <c r="J159" s="106"/>
      <c r="K159" s="40"/>
      <c r="L159" s="40"/>
    </row>
    <row r="160" spans="4:12" ht="12.75">
      <c r="D160" s="37"/>
      <c r="E160" s="125"/>
      <c r="J160" s="106"/>
      <c r="K160" s="40"/>
      <c r="L160" s="40"/>
    </row>
    <row r="161" spans="4:12" ht="12.75">
      <c r="D161" s="37"/>
      <c r="E161" s="125"/>
      <c r="J161" s="106"/>
      <c r="K161" s="40"/>
      <c r="L161" s="40"/>
    </row>
    <row r="162" spans="4:12" ht="12.75">
      <c r="D162" s="37"/>
      <c r="E162" s="125"/>
      <c r="J162" s="106"/>
      <c r="K162" s="40"/>
      <c r="L162" s="40"/>
    </row>
    <row r="163" spans="4:12" ht="12.75">
      <c r="D163" s="37"/>
      <c r="E163" s="125"/>
      <c r="J163" s="106"/>
      <c r="K163" s="40"/>
      <c r="L163" s="40"/>
    </row>
    <row r="164" spans="4:12" ht="12.75">
      <c r="D164" s="37"/>
      <c r="E164" s="125"/>
      <c r="J164" s="106"/>
      <c r="K164" s="40"/>
      <c r="L164" s="40"/>
    </row>
    <row r="165" spans="4:12" ht="12.75">
      <c r="D165" s="37"/>
      <c r="E165" s="125"/>
      <c r="J165" s="106"/>
      <c r="K165" s="40"/>
      <c r="L165" s="40"/>
    </row>
    <row r="166" spans="4:12" ht="12.75">
      <c r="D166" s="37"/>
      <c r="E166" s="125"/>
      <c r="J166" s="106"/>
      <c r="K166" s="40"/>
      <c r="L166" s="40"/>
    </row>
    <row r="167" spans="4:12" ht="12.75">
      <c r="D167" s="37"/>
      <c r="E167" s="125"/>
      <c r="J167" s="106"/>
      <c r="K167" s="40"/>
      <c r="L167" s="40"/>
    </row>
    <row r="168" spans="4:12" ht="12.75">
      <c r="D168" s="37"/>
      <c r="E168" s="125"/>
      <c r="J168" s="106"/>
      <c r="K168" s="40"/>
      <c r="L168" s="40"/>
    </row>
    <row r="169" spans="4:12" ht="12.75">
      <c r="D169" s="37"/>
      <c r="E169" s="125"/>
      <c r="J169" s="106"/>
      <c r="K169" s="40"/>
      <c r="L169" s="40"/>
    </row>
    <row r="170" spans="4:12" ht="12.75">
      <c r="D170" s="37"/>
      <c r="E170" s="125"/>
      <c r="J170" s="106"/>
      <c r="K170" s="40"/>
      <c r="L170" s="40"/>
    </row>
    <row r="171" spans="4:12" ht="12.75">
      <c r="D171" s="37"/>
      <c r="E171" s="125"/>
      <c r="J171" s="106"/>
      <c r="K171" s="40"/>
      <c r="L171" s="40"/>
    </row>
    <row r="172" spans="4:12" ht="12.75">
      <c r="D172" s="37"/>
      <c r="E172" s="125"/>
      <c r="J172" s="106"/>
      <c r="K172" s="40"/>
      <c r="L172" s="40"/>
    </row>
    <row r="173" spans="4:12" ht="12.75">
      <c r="D173" s="37"/>
      <c r="E173" s="125"/>
      <c r="J173" s="106"/>
      <c r="K173" s="40"/>
      <c r="L173" s="40"/>
    </row>
    <row r="174" spans="4:12" ht="12.75">
      <c r="D174" s="37"/>
      <c r="E174" s="125"/>
      <c r="J174" s="106"/>
      <c r="K174" s="40"/>
      <c r="L174" s="40"/>
    </row>
    <row r="175" spans="4:12" ht="12.75">
      <c r="D175" s="37"/>
      <c r="E175" s="125"/>
      <c r="J175" s="106"/>
      <c r="K175" s="40"/>
      <c r="L175" s="40"/>
    </row>
    <row r="176" spans="4:12" ht="12.75">
      <c r="D176" s="37"/>
      <c r="E176" s="125"/>
      <c r="J176" s="106"/>
      <c r="K176" s="40"/>
      <c r="L176" s="40"/>
    </row>
    <row r="177" spans="4:12" ht="12.75">
      <c r="D177" s="37"/>
      <c r="E177" s="125"/>
      <c r="J177" s="106"/>
      <c r="K177" s="40"/>
      <c r="L177" s="40"/>
    </row>
    <row r="178" spans="4:12" ht="12.75">
      <c r="D178" s="37"/>
      <c r="E178" s="125"/>
      <c r="J178" s="106"/>
      <c r="K178" s="40"/>
      <c r="L178" s="40"/>
    </row>
    <row r="179" spans="4:12" ht="12.75">
      <c r="D179" s="37"/>
      <c r="E179" s="125"/>
      <c r="J179" s="106"/>
      <c r="K179" s="40"/>
      <c r="L179" s="40"/>
    </row>
    <row r="180" spans="4:12" ht="12.75">
      <c r="D180" s="37"/>
      <c r="E180" s="125"/>
      <c r="J180" s="106"/>
      <c r="K180" s="40"/>
      <c r="L180" s="40"/>
    </row>
    <row r="181" spans="4:12" ht="12.75">
      <c r="D181" s="37"/>
      <c r="E181" s="125"/>
      <c r="J181" s="106"/>
      <c r="K181" s="40"/>
      <c r="L181" s="40"/>
    </row>
    <row r="182" spans="4:12" ht="12.75">
      <c r="D182" s="37"/>
      <c r="E182" s="125"/>
      <c r="J182" s="106"/>
      <c r="K182" s="40"/>
      <c r="L182" s="40"/>
    </row>
    <row r="183" spans="4:12" ht="12.75">
      <c r="D183" s="37"/>
      <c r="E183" s="125"/>
      <c r="J183" s="106"/>
      <c r="K183" s="40"/>
      <c r="L183" s="40"/>
    </row>
    <row r="184" spans="4:12" ht="12.75">
      <c r="D184" s="37"/>
      <c r="E184" s="125"/>
      <c r="J184" s="106"/>
      <c r="K184" s="40"/>
      <c r="L184" s="40"/>
    </row>
    <row r="185" spans="4:12" ht="12.75">
      <c r="D185" s="37"/>
      <c r="E185" s="125"/>
      <c r="J185" s="106"/>
      <c r="K185" s="40"/>
      <c r="L185" s="40"/>
    </row>
    <row r="186" spans="4:12" ht="12.75">
      <c r="D186" s="37"/>
      <c r="E186" s="125"/>
      <c r="J186" s="106"/>
      <c r="K186" s="40"/>
      <c r="L186" s="40"/>
    </row>
    <row r="187" spans="4:12" ht="12.75">
      <c r="D187" s="37"/>
      <c r="E187" s="125"/>
      <c r="J187" s="106"/>
      <c r="K187" s="40"/>
      <c r="L187" s="40"/>
    </row>
    <row r="188" spans="4:12" ht="12.75">
      <c r="D188" s="37"/>
      <c r="E188" s="125"/>
      <c r="J188" s="106"/>
      <c r="K188" s="40"/>
      <c r="L188" s="40"/>
    </row>
    <row r="189" spans="4:12" ht="12.75">
      <c r="D189" s="37"/>
      <c r="E189" s="125"/>
      <c r="J189" s="106"/>
      <c r="K189" s="40"/>
      <c r="L189" s="40"/>
    </row>
    <row r="190" spans="4:12" ht="12.75">
      <c r="D190" s="37"/>
      <c r="E190" s="125"/>
      <c r="J190" s="106"/>
      <c r="K190" s="40"/>
      <c r="L190" s="40"/>
    </row>
    <row r="191" spans="4:12" ht="12.75">
      <c r="D191" s="37"/>
      <c r="E191" s="125"/>
      <c r="J191" s="104"/>
      <c r="K191" s="39"/>
      <c r="L191" s="39"/>
    </row>
    <row r="192" spans="4:12" ht="12.75">
      <c r="D192" s="37"/>
      <c r="E192" s="125"/>
      <c r="J192" s="106"/>
      <c r="K192" s="40"/>
      <c r="L192" s="40"/>
    </row>
    <row r="193" spans="4:12" ht="12.75">
      <c r="D193" s="37"/>
      <c r="E193" s="125"/>
      <c r="J193" s="106"/>
      <c r="K193" s="40"/>
      <c r="L193" s="40"/>
    </row>
    <row r="194" spans="4:12" ht="12.75">
      <c r="D194" s="37"/>
      <c r="E194" s="125"/>
      <c r="J194" s="106"/>
      <c r="K194" s="40"/>
      <c r="L194" s="40"/>
    </row>
    <row r="195" spans="4:12" ht="12.75">
      <c r="D195" s="37"/>
      <c r="E195" s="125"/>
      <c r="J195" s="106"/>
      <c r="K195" s="40"/>
      <c r="L195" s="40"/>
    </row>
    <row r="196" spans="4:12" ht="12.75">
      <c r="D196" s="37"/>
      <c r="E196" s="125"/>
      <c r="J196" s="106"/>
      <c r="K196" s="40"/>
      <c r="L196" s="40"/>
    </row>
    <row r="197" spans="4:12" ht="12.75">
      <c r="D197" s="37"/>
      <c r="E197" s="125"/>
      <c r="J197" s="106"/>
      <c r="K197" s="40"/>
      <c r="L197" s="40"/>
    </row>
    <row r="198" spans="4:12" ht="12.75">
      <c r="D198" s="37"/>
      <c r="E198" s="125"/>
      <c r="J198" s="106"/>
      <c r="K198" s="40"/>
      <c r="L198" s="40"/>
    </row>
    <row r="199" spans="4:12" ht="12.75">
      <c r="D199" s="37"/>
      <c r="E199" s="125"/>
      <c r="J199" s="106"/>
      <c r="K199" s="40"/>
      <c r="L199" s="40"/>
    </row>
    <row r="200" spans="4:12" ht="12.75">
      <c r="D200" s="37"/>
      <c r="E200" s="125"/>
      <c r="J200" s="106"/>
      <c r="K200" s="40"/>
      <c r="L200" s="40"/>
    </row>
    <row r="201" spans="4:12" ht="12.75">
      <c r="D201" s="37"/>
      <c r="E201" s="125"/>
      <c r="J201" s="106"/>
      <c r="K201" s="40"/>
      <c r="L201" s="40"/>
    </row>
    <row r="202" spans="4:12" ht="12.75">
      <c r="D202" s="37"/>
      <c r="E202" s="125"/>
      <c r="J202" s="106"/>
      <c r="K202" s="40"/>
      <c r="L202" s="40"/>
    </row>
    <row r="203" spans="4:12" ht="12.75">
      <c r="D203" s="37"/>
      <c r="E203" s="125"/>
      <c r="J203" s="106"/>
      <c r="K203" s="40"/>
      <c r="L203" s="40"/>
    </row>
    <row r="204" spans="4:12" ht="12.75">
      <c r="D204" s="37"/>
      <c r="E204" s="125"/>
      <c r="J204" s="106"/>
      <c r="K204" s="40"/>
      <c r="L204" s="40"/>
    </row>
    <row r="205" spans="4:12" ht="12.75">
      <c r="D205" s="37"/>
      <c r="E205" s="125"/>
      <c r="J205" s="106"/>
      <c r="K205" s="40"/>
      <c r="L205" s="40"/>
    </row>
    <row r="206" spans="4:12" ht="12.75">
      <c r="D206" s="37"/>
      <c r="E206" s="125"/>
      <c r="J206" s="106"/>
      <c r="K206" s="40"/>
      <c r="L206" s="40"/>
    </row>
    <row r="207" spans="4:12" ht="12.75">
      <c r="D207" s="37"/>
      <c r="E207" s="125"/>
      <c r="J207" s="106"/>
      <c r="K207" s="40"/>
      <c r="L207" s="40"/>
    </row>
    <row r="208" spans="4:12" ht="12.75">
      <c r="D208" s="37"/>
      <c r="E208" s="125"/>
      <c r="J208" s="106"/>
      <c r="K208" s="40"/>
      <c r="L208" s="40"/>
    </row>
    <row r="209" spans="4:12" ht="12.75">
      <c r="D209" s="37"/>
      <c r="E209" s="125"/>
      <c r="J209" s="106"/>
      <c r="K209" s="40"/>
      <c r="L209" s="40"/>
    </row>
    <row r="210" spans="4:12" ht="12.75">
      <c r="D210" s="37"/>
      <c r="E210" s="125"/>
      <c r="J210" s="106"/>
      <c r="K210" s="40"/>
      <c r="L210" s="40"/>
    </row>
    <row r="211" spans="4:12" ht="12.75">
      <c r="D211" s="37"/>
      <c r="E211" s="125"/>
      <c r="J211" s="106"/>
      <c r="K211" s="40"/>
      <c r="L211" s="40"/>
    </row>
    <row r="212" spans="4:12" ht="12.75">
      <c r="D212" s="37"/>
      <c r="E212" s="125"/>
      <c r="J212" s="106"/>
      <c r="K212" s="40"/>
      <c r="L212" s="40"/>
    </row>
    <row r="213" spans="4:12" ht="12.75">
      <c r="D213" s="37"/>
      <c r="E213" s="125"/>
      <c r="J213" s="106"/>
      <c r="K213" s="40"/>
      <c r="L213" s="40"/>
    </row>
    <row r="214" spans="4:12" ht="12.75">
      <c r="D214" s="37"/>
      <c r="E214" s="125"/>
      <c r="J214" s="112"/>
      <c r="K214" s="42"/>
      <c r="L214" s="42"/>
    </row>
    <row r="215" spans="4:12" ht="12.75">
      <c r="D215" s="37"/>
      <c r="E215" s="125"/>
      <c r="J215" s="106"/>
      <c r="K215" s="40"/>
      <c r="L215" s="40"/>
    </row>
    <row r="216" spans="4:12" ht="12.75">
      <c r="D216" s="37"/>
      <c r="E216" s="125"/>
      <c r="J216" s="112"/>
      <c r="K216" s="42"/>
      <c r="L216" s="42"/>
    </row>
    <row r="217" spans="4:12" ht="12.75">
      <c r="D217" s="37"/>
      <c r="E217" s="125"/>
      <c r="J217" s="106"/>
      <c r="K217" s="40"/>
      <c r="L217" s="40"/>
    </row>
    <row r="218" spans="4:12" ht="12.75">
      <c r="D218" s="37"/>
      <c r="E218" s="125"/>
      <c r="J218" s="106"/>
      <c r="K218" s="40"/>
      <c r="L218" s="40"/>
    </row>
    <row r="219" spans="4:12" ht="12.75">
      <c r="D219" s="37"/>
      <c r="E219" s="125"/>
      <c r="J219" s="106"/>
      <c r="K219" s="40"/>
      <c r="L219" s="40"/>
    </row>
    <row r="220" spans="4:12" ht="12.75">
      <c r="D220" s="37"/>
      <c r="E220" s="125"/>
      <c r="J220" s="112"/>
      <c r="K220" s="42"/>
      <c r="L220" s="42"/>
    </row>
    <row r="221" spans="4:12" ht="12.75">
      <c r="D221" s="37"/>
      <c r="E221" s="125"/>
      <c r="J221" s="106"/>
      <c r="K221" s="40"/>
      <c r="L221" s="40"/>
    </row>
    <row r="222" spans="4:12" ht="12.75">
      <c r="D222" s="37"/>
      <c r="E222" s="125"/>
      <c r="J222" s="106"/>
      <c r="K222" s="40"/>
      <c r="L222" s="40"/>
    </row>
    <row r="223" spans="4:12" ht="12.75">
      <c r="D223" s="37"/>
      <c r="E223" s="125"/>
      <c r="J223" s="106"/>
      <c r="K223" s="40"/>
      <c r="L223" s="40"/>
    </row>
    <row r="224" spans="4:12" ht="12.75">
      <c r="D224" s="37"/>
      <c r="E224" s="125"/>
      <c r="J224" s="112"/>
      <c r="K224" s="42"/>
      <c r="L224" s="42"/>
    </row>
    <row r="225" spans="4:12" ht="12.75">
      <c r="D225" s="37"/>
      <c r="E225" s="125"/>
      <c r="J225" s="106"/>
      <c r="K225" s="40"/>
      <c r="L225" s="40"/>
    </row>
    <row r="226" spans="4:12" ht="12.75">
      <c r="D226" s="37"/>
      <c r="E226" s="125"/>
      <c r="J226" s="106"/>
      <c r="K226" s="40"/>
      <c r="L226" s="40"/>
    </row>
    <row r="227" spans="4:12" ht="12.75">
      <c r="D227" s="37"/>
      <c r="E227" s="125"/>
      <c r="J227" s="106"/>
      <c r="K227" s="40"/>
      <c r="L227" s="40"/>
    </row>
    <row r="228" spans="4:12" ht="12.75">
      <c r="D228" s="37"/>
      <c r="E228" s="125"/>
      <c r="J228" s="106"/>
      <c r="K228" s="40"/>
      <c r="L228" s="40"/>
    </row>
    <row r="229" spans="4:12" ht="12.75">
      <c r="D229" s="37"/>
      <c r="E229" s="125"/>
      <c r="J229" s="106"/>
      <c r="K229" s="40"/>
      <c r="L229" s="40"/>
    </row>
    <row r="230" spans="4:12" ht="12.75">
      <c r="D230" s="37"/>
      <c r="E230" s="125"/>
      <c r="J230" s="106"/>
      <c r="K230" s="40"/>
      <c r="L230" s="40"/>
    </row>
    <row r="231" spans="4:12" ht="12.75">
      <c r="D231" s="37"/>
      <c r="E231" s="125"/>
      <c r="J231" s="106"/>
      <c r="K231" s="40"/>
      <c r="L231" s="40"/>
    </row>
    <row r="232" spans="4:12" ht="12.75">
      <c r="D232" s="37"/>
      <c r="E232" s="125"/>
      <c r="J232" s="106"/>
      <c r="K232" s="40"/>
      <c r="L232" s="40"/>
    </row>
    <row r="233" spans="4:12" ht="12.75">
      <c r="D233" s="37"/>
      <c r="E233" s="125"/>
      <c r="J233" s="106"/>
      <c r="K233" s="40"/>
      <c r="L233" s="40"/>
    </row>
    <row r="234" spans="4:12" ht="12.75">
      <c r="D234" s="37"/>
      <c r="E234" s="125"/>
      <c r="J234" s="106"/>
      <c r="K234" s="40"/>
      <c r="L234" s="40"/>
    </row>
    <row r="235" spans="4:12" ht="12.75">
      <c r="D235" s="37"/>
      <c r="E235" s="125"/>
      <c r="J235" s="106"/>
      <c r="K235" s="40"/>
      <c r="L235" s="40"/>
    </row>
    <row r="236" spans="4:12" ht="12.75">
      <c r="D236" s="37"/>
      <c r="E236" s="125"/>
      <c r="J236" s="106"/>
      <c r="K236" s="40"/>
      <c r="L236" s="40"/>
    </row>
    <row r="237" spans="4:12" ht="12.75">
      <c r="D237" s="37"/>
      <c r="E237" s="125"/>
      <c r="J237" s="104"/>
      <c r="K237" s="39"/>
      <c r="L237" s="39"/>
    </row>
    <row r="238" spans="4:12" ht="12.75">
      <c r="D238" s="37"/>
      <c r="E238" s="125"/>
      <c r="J238" s="111"/>
      <c r="K238" s="41"/>
      <c r="L238" s="41"/>
    </row>
    <row r="239" spans="4:12" ht="12.75">
      <c r="D239" s="37"/>
      <c r="E239" s="125"/>
      <c r="J239" s="111"/>
      <c r="K239" s="41"/>
      <c r="L239" s="41"/>
    </row>
    <row r="240" spans="4:12" ht="12.75">
      <c r="D240" s="37"/>
      <c r="E240" s="125"/>
      <c r="J240" s="111"/>
      <c r="K240" s="41"/>
      <c r="L240" s="41"/>
    </row>
    <row r="241" spans="4:12" ht="12.75">
      <c r="D241" s="37"/>
      <c r="E241" s="125"/>
      <c r="J241" s="111"/>
      <c r="K241" s="41"/>
      <c r="L241" s="41"/>
    </row>
    <row r="242" spans="4:12" ht="12.75">
      <c r="D242" s="37"/>
      <c r="E242" s="125"/>
      <c r="J242" s="111"/>
      <c r="K242" s="40"/>
      <c r="L242" s="41"/>
    </row>
    <row r="243" spans="4:12" ht="12.75">
      <c r="D243" s="37"/>
      <c r="E243" s="125"/>
      <c r="J243" s="111"/>
      <c r="K243" s="41"/>
      <c r="L243" s="41"/>
    </row>
    <row r="244" spans="4:12" ht="12.75">
      <c r="D244" s="37"/>
      <c r="E244" s="125"/>
      <c r="J244" s="111"/>
      <c r="K244" s="41"/>
      <c r="L244" s="41"/>
    </row>
    <row r="245" spans="4:12" ht="12.75">
      <c r="D245" s="37"/>
      <c r="E245" s="125"/>
      <c r="J245" s="111"/>
      <c r="K245" s="41"/>
      <c r="L245" s="41"/>
    </row>
    <row r="246" spans="4:12" ht="12.75">
      <c r="D246" s="37"/>
      <c r="E246" s="125"/>
      <c r="J246" s="111"/>
      <c r="K246" s="41"/>
      <c r="L246" s="41"/>
    </row>
    <row r="247" spans="4:12" ht="12.75">
      <c r="D247" s="37"/>
      <c r="E247" s="125"/>
      <c r="J247" s="111"/>
      <c r="K247" s="41"/>
      <c r="L247" s="39"/>
    </row>
    <row r="248" spans="4:12" ht="12.75">
      <c r="D248" s="37"/>
      <c r="E248" s="125"/>
      <c r="J248" s="111"/>
      <c r="K248" s="41"/>
      <c r="L248" s="40"/>
    </row>
    <row r="249" spans="4:12" ht="12.75">
      <c r="D249" s="37"/>
      <c r="E249" s="125"/>
      <c r="J249" s="104"/>
      <c r="K249" s="39"/>
      <c r="L249" s="40"/>
    </row>
    <row r="250" spans="4:12" ht="12.75">
      <c r="D250" s="37"/>
      <c r="E250" s="125"/>
      <c r="J250" s="106"/>
      <c r="K250" s="40"/>
      <c r="L250" s="40"/>
    </row>
    <row r="251" spans="4:12" ht="12.75">
      <c r="D251" s="37"/>
      <c r="E251" s="125"/>
      <c r="J251" s="106"/>
      <c r="K251" s="40"/>
      <c r="L251" s="40"/>
    </row>
    <row r="252" spans="4:12" ht="12.75">
      <c r="D252" s="37"/>
      <c r="E252" s="125"/>
      <c r="J252" s="106"/>
      <c r="K252" s="40"/>
      <c r="L252" s="40"/>
    </row>
    <row r="253" spans="4:12" ht="12.75">
      <c r="D253" s="37"/>
      <c r="E253" s="125"/>
      <c r="J253" s="106"/>
      <c r="K253" s="40"/>
      <c r="L253" s="40"/>
    </row>
    <row r="254" spans="4:12" ht="12.75">
      <c r="D254" s="37"/>
      <c r="E254" s="125"/>
      <c r="J254" s="106"/>
      <c r="K254" s="40"/>
      <c r="L254" s="40"/>
    </row>
    <row r="255" spans="4:12" ht="12.75">
      <c r="D255" s="37"/>
      <c r="E255" s="125"/>
      <c r="J255" s="106"/>
      <c r="K255" s="40"/>
      <c r="L255" s="40"/>
    </row>
    <row r="256" spans="4:12" ht="12.75">
      <c r="D256" s="37"/>
      <c r="E256" s="125"/>
      <c r="J256" s="106"/>
      <c r="K256" s="40"/>
      <c r="L256" s="40"/>
    </row>
    <row r="257" spans="4:12" ht="12.75">
      <c r="D257" s="37"/>
      <c r="E257" s="125"/>
      <c r="J257" s="106"/>
      <c r="K257" s="40"/>
      <c r="L257" s="42"/>
    </row>
    <row r="258" spans="4:12" ht="12.75">
      <c r="D258" s="37"/>
      <c r="E258" s="125"/>
      <c r="J258" s="106"/>
      <c r="K258" s="40"/>
      <c r="L258" s="40"/>
    </row>
    <row r="259" spans="4:12" ht="12.75">
      <c r="D259" s="37"/>
      <c r="E259" s="125"/>
      <c r="J259" s="112"/>
      <c r="K259" s="42"/>
      <c r="L259" s="40"/>
    </row>
    <row r="260" spans="4:12" ht="12.75">
      <c r="D260" s="37"/>
      <c r="E260" s="125"/>
      <c r="J260" s="106"/>
      <c r="K260" s="40"/>
      <c r="L260" s="40"/>
    </row>
    <row r="261" spans="4:12" ht="12.75">
      <c r="D261" s="37"/>
      <c r="E261" s="125"/>
      <c r="J261" s="106"/>
      <c r="K261" s="40"/>
      <c r="L261" s="40"/>
    </row>
    <row r="262" spans="4:12" ht="12.75">
      <c r="D262" s="37"/>
      <c r="E262" s="125"/>
      <c r="J262" s="106"/>
      <c r="K262" s="40"/>
      <c r="L262" s="40"/>
    </row>
    <row r="263" spans="4:12" ht="12.75">
      <c r="D263" s="37"/>
      <c r="E263" s="125"/>
      <c r="J263" s="106"/>
      <c r="K263" s="40"/>
      <c r="L263" s="40"/>
    </row>
    <row r="264" spans="4:12" ht="12.75">
      <c r="D264" s="37"/>
      <c r="E264" s="125"/>
      <c r="J264" s="106"/>
      <c r="K264" s="40"/>
      <c r="L264" s="40"/>
    </row>
    <row r="265" spans="4:12" ht="12.75">
      <c r="D265" s="37"/>
      <c r="E265" s="125"/>
      <c r="J265" s="106"/>
      <c r="K265" s="40"/>
      <c r="L265" s="40"/>
    </row>
    <row r="266" spans="4:12" ht="12.75">
      <c r="D266" s="37"/>
      <c r="E266" s="125"/>
      <c r="J266" s="106"/>
      <c r="K266" s="40"/>
      <c r="L266" s="40"/>
    </row>
    <row r="267" spans="4:12" ht="12.75">
      <c r="D267" s="37"/>
      <c r="E267" s="125"/>
      <c r="J267" s="106"/>
      <c r="K267" s="40"/>
      <c r="L267" s="40"/>
    </row>
    <row r="268" spans="4:12" ht="12.75">
      <c r="D268" s="37"/>
      <c r="E268" s="125"/>
      <c r="J268" s="106"/>
      <c r="K268" s="40"/>
      <c r="L268" s="41"/>
    </row>
    <row r="269" spans="4:12" ht="12.75">
      <c r="D269" s="37"/>
      <c r="E269" s="125"/>
      <c r="J269" s="106"/>
      <c r="K269" s="40"/>
      <c r="L269" s="41"/>
    </row>
    <row r="270" spans="4:12" ht="12.75">
      <c r="D270" s="37"/>
      <c r="E270" s="125"/>
      <c r="J270" s="111"/>
      <c r="K270" s="41"/>
      <c r="L270" s="41"/>
    </row>
    <row r="271" spans="4:12" ht="12.75">
      <c r="D271" s="37"/>
      <c r="E271" s="125"/>
      <c r="J271" s="111"/>
      <c r="K271" s="41"/>
      <c r="L271" s="50"/>
    </row>
    <row r="272" spans="4:12" ht="12.75">
      <c r="D272" s="37"/>
      <c r="E272" s="125"/>
      <c r="J272" s="111"/>
      <c r="K272" s="41"/>
      <c r="L272" s="41"/>
    </row>
    <row r="273" spans="4:12" ht="12.75">
      <c r="D273" s="37"/>
      <c r="E273" s="125"/>
      <c r="J273" s="111"/>
      <c r="K273" s="41"/>
      <c r="L273" s="41"/>
    </row>
    <row r="274" spans="4:12" ht="12.75">
      <c r="D274" s="37"/>
      <c r="E274" s="125"/>
      <c r="J274" s="111"/>
      <c r="K274" s="41"/>
      <c r="L274" s="39"/>
    </row>
    <row r="275" spans="4:12" ht="12.75">
      <c r="D275" s="37"/>
      <c r="E275" s="125"/>
      <c r="J275" s="111"/>
      <c r="K275" s="41"/>
      <c r="L275" s="40"/>
    </row>
    <row r="276" spans="4:12" ht="12.75">
      <c r="D276" s="37"/>
      <c r="E276" s="125"/>
      <c r="J276" s="104"/>
      <c r="K276" s="39"/>
      <c r="L276" s="40"/>
    </row>
    <row r="277" spans="4:12" ht="12.75">
      <c r="D277" s="37"/>
      <c r="E277" s="125"/>
      <c r="J277" s="106"/>
      <c r="K277" s="40"/>
      <c r="L277" s="40"/>
    </row>
    <row r="278" spans="4:12" ht="12.75">
      <c r="D278" s="37"/>
      <c r="E278" s="125"/>
      <c r="J278" s="106"/>
      <c r="K278" s="40"/>
      <c r="L278" s="40"/>
    </row>
    <row r="279" spans="4:12" ht="12.75">
      <c r="D279" s="37"/>
      <c r="E279" s="125"/>
      <c r="J279" s="106"/>
      <c r="K279" s="40"/>
      <c r="L279" s="40"/>
    </row>
    <row r="280" spans="4:12" ht="12.75">
      <c r="D280" s="37"/>
      <c r="E280" s="125"/>
      <c r="J280" s="106"/>
      <c r="K280" s="40"/>
      <c r="L280" s="40"/>
    </row>
    <row r="281" spans="4:12" ht="12.75">
      <c r="D281" s="37"/>
      <c r="E281" s="125"/>
      <c r="J281" s="106"/>
      <c r="K281" s="40"/>
      <c r="L281" s="40"/>
    </row>
    <row r="282" spans="4:12" ht="12.75">
      <c r="D282" s="37"/>
      <c r="E282" s="125"/>
      <c r="J282" s="106"/>
      <c r="K282" s="40"/>
      <c r="L282" s="40"/>
    </row>
    <row r="283" spans="4:12" ht="12.75">
      <c r="D283" s="37"/>
      <c r="E283" s="125"/>
      <c r="J283" s="106"/>
      <c r="K283" s="40"/>
      <c r="L283" s="40"/>
    </row>
    <row r="284" spans="4:12" ht="12.75">
      <c r="D284" s="37"/>
      <c r="E284" s="125"/>
      <c r="J284" s="106"/>
      <c r="K284" s="40"/>
      <c r="L284" s="40"/>
    </row>
    <row r="285" spans="4:12" ht="12.75">
      <c r="D285" s="37"/>
      <c r="E285" s="125"/>
      <c r="J285" s="106"/>
      <c r="K285" s="40"/>
      <c r="L285" s="40"/>
    </row>
    <row r="286" spans="4:12" ht="12.75">
      <c r="D286" s="37"/>
      <c r="E286" s="125"/>
      <c r="J286" s="106"/>
      <c r="K286" s="40"/>
      <c r="L286" s="40"/>
    </row>
    <row r="287" spans="4:12" ht="12.75">
      <c r="D287" s="37"/>
      <c r="E287" s="125"/>
      <c r="J287" s="106"/>
      <c r="K287" s="40"/>
      <c r="L287" s="40"/>
    </row>
    <row r="288" spans="4:12" ht="12.75">
      <c r="D288" s="37"/>
      <c r="E288" s="125"/>
      <c r="J288" s="106"/>
      <c r="K288" s="40"/>
      <c r="L288" s="40"/>
    </row>
    <row r="289" spans="4:12" ht="12.75">
      <c r="D289" s="37"/>
      <c r="E289" s="125"/>
      <c r="J289" s="106"/>
      <c r="K289" s="40"/>
      <c r="L289" s="40"/>
    </row>
    <row r="290" spans="4:12" ht="12.75">
      <c r="D290" s="37"/>
      <c r="E290" s="125"/>
      <c r="J290" s="106"/>
      <c r="K290" s="40"/>
      <c r="L290" s="40"/>
    </row>
    <row r="291" spans="4:12" ht="12.75">
      <c r="D291" s="37"/>
      <c r="E291" s="125"/>
      <c r="J291" s="106"/>
      <c r="K291" s="40"/>
      <c r="L291" s="40"/>
    </row>
    <row r="292" spans="4:12" ht="12.75">
      <c r="D292" s="37"/>
      <c r="E292" s="125"/>
      <c r="J292" s="106"/>
      <c r="K292" s="40"/>
      <c r="L292" s="40"/>
    </row>
    <row r="293" spans="4:12" ht="12.75">
      <c r="D293" s="37"/>
      <c r="E293" s="125"/>
      <c r="J293" s="106"/>
      <c r="K293" s="40"/>
      <c r="L293" s="40"/>
    </row>
    <row r="294" spans="4:12" ht="12.75">
      <c r="D294" s="37"/>
      <c r="E294" s="125"/>
      <c r="J294" s="106"/>
      <c r="K294" s="40"/>
      <c r="L294" s="40"/>
    </row>
    <row r="295" spans="4:12" ht="12.75">
      <c r="D295" s="37"/>
      <c r="E295" s="125"/>
      <c r="J295" s="106"/>
      <c r="K295" s="40"/>
      <c r="L295" s="40"/>
    </row>
    <row r="296" spans="4:12" ht="12.75">
      <c r="D296" s="37"/>
      <c r="E296" s="125"/>
      <c r="J296" s="106"/>
      <c r="K296" s="40"/>
      <c r="L296" s="40"/>
    </row>
    <row r="297" spans="4:12" ht="12.75">
      <c r="D297" s="37"/>
      <c r="E297" s="125"/>
      <c r="J297" s="106"/>
      <c r="K297" s="40"/>
      <c r="L297" s="40"/>
    </row>
    <row r="298" spans="4:12" ht="12.75">
      <c r="D298" s="37"/>
      <c r="E298" s="125"/>
      <c r="J298" s="106"/>
      <c r="K298" s="40"/>
      <c r="L298" s="40"/>
    </row>
    <row r="299" spans="4:12" ht="12.75">
      <c r="D299" s="37"/>
      <c r="E299" s="125"/>
      <c r="J299" s="106"/>
      <c r="K299" s="40"/>
      <c r="L299" s="40"/>
    </row>
    <row r="300" spans="4:12" ht="12.75">
      <c r="D300" s="37"/>
      <c r="E300" s="125"/>
      <c r="J300" s="106"/>
      <c r="K300" s="40"/>
      <c r="L300" s="40"/>
    </row>
    <row r="301" spans="4:12" ht="12.75">
      <c r="D301" s="37"/>
      <c r="E301" s="125"/>
      <c r="J301" s="106"/>
      <c r="K301" s="40"/>
      <c r="L301" s="40"/>
    </row>
    <row r="302" spans="4:12" ht="12.75">
      <c r="D302" s="37"/>
      <c r="E302" s="125"/>
      <c r="J302" s="106"/>
      <c r="K302" s="40"/>
      <c r="L302" s="40"/>
    </row>
    <row r="303" spans="4:12" ht="12.75">
      <c r="D303" s="37"/>
      <c r="E303" s="125"/>
      <c r="J303" s="106"/>
      <c r="K303" s="40"/>
      <c r="L303" s="40"/>
    </row>
    <row r="304" spans="4:12" ht="12.75">
      <c r="D304" s="37"/>
      <c r="E304" s="125"/>
      <c r="J304" s="106"/>
      <c r="K304" s="40"/>
      <c r="L304" s="40"/>
    </row>
    <row r="305" spans="4:12" ht="12.75">
      <c r="D305" s="37"/>
      <c r="E305" s="125"/>
      <c r="J305" s="106"/>
      <c r="K305" s="40"/>
      <c r="L305" s="40"/>
    </row>
    <row r="306" spans="4:12" ht="12.75">
      <c r="D306" s="37"/>
      <c r="E306" s="125"/>
      <c r="J306" s="106"/>
      <c r="K306" s="40"/>
      <c r="L306" s="40"/>
    </row>
    <row r="307" spans="4:12" ht="12.75">
      <c r="D307" s="37"/>
      <c r="E307" s="125"/>
      <c r="J307" s="106"/>
      <c r="K307" s="40"/>
      <c r="L307" s="40"/>
    </row>
    <row r="308" spans="4:12" ht="12.75">
      <c r="D308" s="37"/>
      <c r="E308" s="125"/>
      <c r="J308" s="106"/>
      <c r="K308" s="40"/>
      <c r="L308" s="40"/>
    </row>
    <row r="309" spans="4:12" ht="12.75">
      <c r="D309" s="37"/>
      <c r="E309" s="125"/>
      <c r="J309" s="106"/>
      <c r="K309" s="40"/>
      <c r="L309" s="40"/>
    </row>
    <row r="310" spans="4:12" ht="12.75">
      <c r="D310" s="37"/>
      <c r="E310" s="125"/>
      <c r="J310" s="106"/>
      <c r="K310" s="40"/>
      <c r="L310" s="40"/>
    </row>
    <row r="311" spans="4:12" ht="12.75">
      <c r="D311" s="37"/>
      <c r="E311" s="125"/>
      <c r="J311" s="106"/>
      <c r="K311" s="40"/>
      <c r="L311" s="40"/>
    </row>
    <row r="312" spans="4:12" ht="12.75">
      <c r="D312" s="37"/>
      <c r="E312" s="125"/>
      <c r="J312" s="106"/>
      <c r="K312" s="40"/>
      <c r="L312" s="40"/>
    </row>
    <row r="313" spans="4:12" ht="12.75">
      <c r="D313" s="37"/>
      <c r="E313" s="125"/>
      <c r="J313" s="106"/>
      <c r="K313" s="40"/>
      <c r="L313" s="40"/>
    </row>
    <row r="314" spans="4:12" ht="12.75">
      <c r="D314" s="37"/>
      <c r="E314" s="125"/>
      <c r="J314" s="106"/>
      <c r="K314" s="40"/>
      <c r="L314" s="40"/>
    </row>
    <row r="315" spans="4:12" ht="12.75">
      <c r="D315" s="37"/>
      <c r="E315" s="125"/>
      <c r="J315" s="106"/>
      <c r="K315" s="40"/>
      <c r="L315" s="40"/>
    </row>
    <row r="316" spans="4:12" ht="12.75">
      <c r="D316" s="37"/>
      <c r="E316" s="125"/>
      <c r="J316" s="106"/>
      <c r="K316" s="40"/>
      <c r="L316" s="38"/>
    </row>
    <row r="317" spans="4:12" ht="12.75">
      <c r="D317" s="37"/>
      <c r="E317" s="125"/>
      <c r="J317" s="106"/>
      <c r="K317" s="40"/>
      <c r="L317" s="40"/>
    </row>
    <row r="318" spans="4:12" ht="12.75">
      <c r="D318" s="37"/>
      <c r="E318" s="125"/>
      <c r="J318" s="103"/>
      <c r="K318" s="38"/>
      <c r="L318" s="40"/>
    </row>
    <row r="319" spans="4:12" ht="12.75">
      <c r="D319" s="37"/>
      <c r="E319" s="125"/>
      <c r="J319" s="106"/>
      <c r="K319" s="40"/>
      <c r="L319" s="40"/>
    </row>
    <row r="320" spans="4:12" ht="12.75">
      <c r="D320" s="37"/>
      <c r="E320" s="125"/>
      <c r="J320" s="106"/>
      <c r="K320" s="40"/>
      <c r="L320" s="41"/>
    </row>
    <row r="321" spans="4:12" ht="12.75">
      <c r="D321" s="37"/>
      <c r="E321" s="125"/>
      <c r="J321" s="106"/>
      <c r="K321" s="40"/>
      <c r="L321" s="41"/>
    </row>
    <row r="322" spans="4:12" ht="12.75">
      <c r="D322" s="37"/>
      <c r="E322" s="125"/>
      <c r="J322" s="111"/>
      <c r="K322" s="41"/>
      <c r="L322" s="40"/>
    </row>
    <row r="323" spans="4:12" ht="12.75">
      <c r="D323" s="37"/>
      <c r="E323" s="125"/>
      <c r="J323" s="111"/>
      <c r="K323" s="41"/>
      <c r="L323" s="40"/>
    </row>
    <row r="324" spans="4:12" ht="12.75">
      <c r="D324" s="37"/>
      <c r="E324" s="125"/>
      <c r="J324" s="111"/>
      <c r="K324" s="41"/>
      <c r="L324" s="40"/>
    </row>
    <row r="325" spans="4:12" ht="12.75">
      <c r="D325" s="37"/>
      <c r="E325" s="125"/>
      <c r="J325" s="106"/>
      <c r="K325" s="40"/>
      <c r="L325" s="40"/>
    </row>
    <row r="326" spans="4:12" ht="12.75">
      <c r="D326" s="37"/>
      <c r="E326" s="125"/>
      <c r="J326" s="106"/>
      <c r="K326" s="40"/>
      <c r="L326" s="40"/>
    </row>
    <row r="327" spans="4:12" ht="12.75">
      <c r="D327" s="37"/>
      <c r="E327" s="125"/>
      <c r="J327" s="106"/>
      <c r="K327" s="40"/>
      <c r="L327" s="40"/>
    </row>
    <row r="328" spans="4:12" ht="12.75">
      <c r="D328" s="37"/>
      <c r="E328" s="125"/>
      <c r="J328" s="106"/>
      <c r="K328" s="40"/>
      <c r="L328" s="40"/>
    </row>
    <row r="329" spans="4:12" ht="12.75">
      <c r="D329" s="37"/>
      <c r="E329" s="125"/>
      <c r="J329" s="106"/>
      <c r="K329" s="40"/>
      <c r="L329" s="40"/>
    </row>
    <row r="330" spans="4:12" ht="12.75">
      <c r="D330" s="37"/>
      <c r="E330" s="125"/>
      <c r="J330" s="106"/>
      <c r="K330" s="40"/>
      <c r="L330" s="40"/>
    </row>
    <row r="331" spans="4:12" ht="12.75">
      <c r="D331" s="37"/>
      <c r="E331" s="125"/>
      <c r="J331" s="106"/>
      <c r="K331" s="40"/>
      <c r="L331" s="40"/>
    </row>
    <row r="332" spans="4:12" ht="12.75">
      <c r="D332" s="37"/>
      <c r="E332" s="125"/>
      <c r="J332" s="106"/>
      <c r="K332" s="40"/>
      <c r="L332" s="40"/>
    </row>
    <row r="333" spans="4:12" ht="12.75">
      <c r="D333" s="37"/>
      <c r="E333" s="125"/>
      <c r="J333" s="106"/>
      <c r="K333" s="40"/>
      <c r="L333" s="40"/>
    </row>
    <row r="334" spans="4:12" ht="12.75">
      <c r="D334" s="37"/>
      <c r="E334" s="125"/>
      <c r="J334" s="106"/>
      <c r="K334" s="40"/>
      <c r="L334" s="40"/>
    </row>
    <row r="335" spans="4:12" ht="12.75">
      <c r="D335" s="37"/>
      <c r="E335" s="125"/>
      <c r="J335" s="106"/>
      <c r="K335" s="40"/>
      <c r="L335" s="41"/>
    </row>
    <row r="336" spans="4:12" ht="12.75">
      <c r="D336" s="37"/>
      <c r="E336" s="125"/>
      <c r="J336" s="106"/>
      <c r="K336" s="40"/>
      <c r="L336" s="41"/>
    </row>
    <row r="337" spans="4:12" ht="12.75">
      <c r="D337" s="37"/>
      <c r="E337" s="125"/>
      <c r="J337" s="111"/>
      <c r="K337" s="41"/>
      <c r="L337" s="40"/>
    </row>
    <row r="338" spans="4:12" ht="12.75">
      <c r="D338" s="37"/>
      <c r="E338" s="125"/>
      <c r="J338" s="111"/>
      <c r="K338" s="41"/>
      <c r="L338" s="40"/>
    </row>
    <row r="339" spans="4:12" ht="12.75">
      <c r="D339" s="37"/>
      <c r="E339" s="125"/>
      <c r="J339" s="111"/>
      <c r="K339" s="41"/>
      <c r="L339" s="40"/>
    </row>
    <row r="340" spans="4:12" ht="12.75">
      <c r="D340" s="37"/>
      <c r="E340" s="125"/>
      <c r="J340" s="106"/>
      <c r="K340" s="40"/>
      <c r="L340" s="40"/>
    </row>
    <row r="341" spans="4:12" ht="12.75">
      <c r="D341" s="37"/>
      <c r="E341" s="125"/>
      <c r="J341" s="111"/>
      <c r="K341" s="41"/>
      <c r="L341" s="41"/>
    </row>
    <row r="342" spans="4:12" ht="12.75">
      <c r="D342" s="37"/>
      <c r="E342" s="125"/>
      <c r="J342" s="111"/>
      <c r="K342" s="41"/>
      <c r="L342" s="41"/>
    </row>
    <row r="343" spans="4:12" ht="12.75">
      <c r="D343" s="37"/>
      <c r="E343" s="125"/>
      <c r="J343" s="106"/>
      <c r="K343" s="40"/>
      <c r="L343" s="40"/>
    </row>
    <row r="344" spans="4:12" ht="12.75">
      <c r="D344" s="37"/>
      <c r="E344" s="125"/>
      <c r="J344" s="106"/>
      <c r="K344" s="40"/>
      <c r="L344" s="40"/>
    </row>
    <row r="345" spans="4:12" ht="12.75">
      <c r="D345" s="37"/>
      <c r="E345" s="125"/>
      <c r="J345" s="106"/>
      <c r="K345" s="40"/>
      <c r="L345" s="40"/>
    </row>
    <row r="346" spans="4:12" ht="12.75">
      <c r="D346" s="37"/>
      <c r="E346" s="125"/>
      <c r="J346" s="111"/>
      <c r="K346" s="41"/>
      <c r="L346" s="41"/>
    </row>
    <row r="347" spans="4:12" ht="12.75">
      <c r="D347" s="37"/>
      <c r="E347" s="125"/>
      <c r="J347" s="111"/>
      <c r="K347" s="41"/>
      <c r="L347" s="41"/>
    </row>
    <row r="348" spans="4:12" ht="12.75">
      <c r="D348" s="37"/>
      <c r="E348" s="125"/>
      <c r="J348" s="106"/>
      <c r="K348" s="40"/>
      <c r="L348" s="40"/>
    </row>
    <row r="349" spans="4:12" ht="12.75">
      <c r="D349" s="37"/>
      <c r="E349" s="125"/>
      <c r="J349" s="106"/>
      <c r="K349" s="40"/>
      <c r="L349" s="40"/>
    </row>
    <row r="350" spans="4:12" ht="12.75">
      <c r="D350" s="37"/>
      <c r="E350" s="125"/>
      <c r="J350" s="106"/>
      <c r="K350" s="40"/>
      <c r="L350" s="40"/>
    </row>
    <row r="351" spans="4:12" ht="12.75">
      <c r="D351" s="37"/>
      <c r="E351" s="125"/>
      <c r="J351" s="111"/>
      <c r="K351" s="41"/>
      <c r="L351" s="41"/>
    </row>
    <row r="352" spans="4:12" ht="12.75">
      <c r="D352" s="37"/>
      <c r="E352" s="125"/>
      <c r="J352" s="111"/>
      <c r="K352" s="41"/>
      <c r="L352" s="41"/>
    </row>
    <row r="353" spans="4:12" ht="12.75">
      <c r="D353" s="37"/>
      <c r="E353" s="125"/>
      <c r="J353" s="111"/>
      <c r="K353" s="41"/>
      <c r="L353" s="41"/>
    </row>
    <row r="354" spans="4:12" ht="12.75">
      <c r="D354" s="37"/>
      <c r="E354" s="125"/>
      <c r="J354" s="111"/>
      <c r="K354" s="41"/>
      <c r="L354" s="41"/>
    </row>
    <row r="355" spans="4:12" ht="12.75">
      <c r="D355" s="37"/>
      <c r="E355" s="125"/>
      <c r="J355" s="111"/>
      <c r="K355" s="41"/>
      <c r="L355" s="41"/>
    </row>
    <row r="356" spans="4:12" ht="12.75">
      <c r="D356" s="37"/>
      <c r="E356" s="125"/>
      <c r="J356" s="111"/>
      <c r="K356" s="41"/>
      <c r="L356" s="41"/>
    </row>
    <row r="357" spans="4:12" ht="12.75">
      <c r="D357" s="37"/>
      <c r="E357" s="125"/>
      <c r="J357" s="111"/>
      <c r="K357" s="41"/>
      <c r="L357" s="41"/>
    </row>
    <row r="358" spans="4:12" ht="12.75">
      <c r="D358" s="37"/>
      <c r="E358" s="125"/>
      <c r="J358" s="106"/>
      <c r="K358" s="40"/>
      <c r="L358" s="40"/>
    </row>
    <row r="359" spans="4:12" ht="12.75">
      <c r="D359" s="37"/>
      <c r="E359" s="125"/>
      <c r="J359" s="106"/>
      <c r="K359" s="40"/>
      <c r="L359" s="41"/>
    </row>
    <row r="360" spans="4:12" ht="12.75">
      <c r="D360" s="37"/>
      <c r="E360" s="125"/>
      <c r="J360" s="106"/>
      <c r="K360" s="40"/>
      <c r="L360" s="41"/>
    </row>
    <row r="361" spans="4:12" ht="12.75">
      <c r="D361" s="37"/>
      <c r="E361" s="125"/>
      <c r="J361" s="106"/>
      <c r="K361" s="40"/>
      <c r="L361" s="40"/>
    </row>
    <row r="362" spans="4:12" ht="12.75">
      <c r="D362" s="37"/>
      <c r="E362" s="125"/>
      <c r="J362" s="106"/>
      <c r="K362" s="43"/>
      <c r="L362" s="40"/>
    </row>
    <row r="363" spans="4:12" ht="12.75">
      <c r="D363" s="37"/>
      <c r="E363" s="125"/>
      <c r="J363" s="111"/>
      <c r="K363" s="41"/>
      <c r="L363" s="40"/>
    </row>
    <row r="364" spans="4:12" ht="12.75">
      <c r="D364" s="37"/>
      <c r="E364" s="125"/>
      <c r="J364" s="111"/>
      <c r="K364" s="41"/>
      <c r="L364" s="41"/>
    </row>
    <row r="365" spans="4:12" ht="12.75">
      <c r="D365" s="37"/>
      <c r="E365" s="125"/>
      <c r="J365" s="111"/>
      <c r="K365" s="41"/>
      <c r="L365" s="40"/>
    </row>
    <row r="366" spans="4:12" ht="12.75">
      <c r="D366" s="37"/>
      <c r="E366" s="125"/>
      <c r="J366" s="111"/>
      <c r="K366" s="41"/>
      <c r="L366" s="41"/>
    </row>
    <row r="367" spans="4:12" ht="12.75">
      <c r="D367" s="37"/>
      <c r="E367" s="125"/>
      <c r="J367" s="111"/>
      <c r="K367" s="41"/>
      <c r="L367" s="40"/>
    </row>
    <row r="368" spans="4:12" ht="12.75">
      <c r="D368" s="37"/>
      <c r="E368" s="125"/>
      <c r="J368" s="111"/>
      <c r="K368" s="41"/>
      <c r="L368" s="41"/>
    </row>
    <row r="369" spans="4:12" ht="12.75">
      <c r="D369" s="37"/>
      <c r="E369" s="125"/>
      <c r="J369" s="106"/>
      <c r="K369" s="40"/>
      <c r="L369" s="41"/>
    </row>
    <row r="370" spans="4:12" ht="12.75">
      <c r="D370" s="37"/>
      <c r="E370" s="125"/>
      <c r="J370" s="106"/>
      <c r="K370" s="40"/>
      <c r="L370" s="40"/>
    </row>
    <row r="371" spans="4:12" ht="12.75">
      <c r="D371" s="37"/>
      <c r="E371" s="125"/>
      <c r="J371" s="111"/>
      <c r="K371" s="41"/>
      <c r="L371" s="41"/>
    </row>
    <row r="372" spans="4:12" ht="12.75">
      <c r="D372" s="37"/>
      <c r="E372" s="125"/>
      <c r="J372" s="111"/>
      <c r="K372" s="41"/>
      <c r="L372" s="41"/>
    </row>
    <row r="373" spans="4:12" ht="12.75">
      <c r="D373" s="37"/>
      <c r="E373" s="125"/>
      <c r="J373" s="111"/>
      <c r="K373" s="41"/>
      <c r="L373" s="41"/>
    </row>
    <row r="374" spans="4:12" ht="12.75">
      <c r="D374" s="37"/>
      <c r="E374" s="125"/>
      <c r="J374" s="111"/>
      <c r="K374" s="41"/>
      <c r="L374" s="41"/>
    </row>
    <row r="375" spans="4:12" ht="12.75">
      <c r="D375" s="37"/>
      <c r="E375" s="125"/>
      <c r="J375" s="106"/>
      <c r="K375" s="40"/>
      <c r="L375" s="40"/>
    </row>
    <row r="376" spans="4:12" ht="12.75">
      <c r="D376" s="37"/>
      <c r="E376" s="125"/>
      <c r="J376" s="111"/>
      <c r="K376" s="41"/>
      <c r="L376" s="40"/>
    </row>
    <row r="377" spans="4:12" ht="12.75">
      <c r="D377" s="37"/>
      <c r="E377" s="125"/>
      <c r="J377" s="111"/>
      <c r="K377" s="41"/>
      <c r="L377" s="40"/>
    </row>
    <row r="378" spans="4:12" ht="12.75">
      <c r="D378" s="37"/>
      <c r="E378" s="125"/>
      <c r="J378" s="106"/>
      <c r="K378" s="40"/>
      <c r="L378" s="40"/>
    </row>
    <row r="379" spans="4:12" ht="12.75">
      <c r="D379" s="37"/>
      <c r="E379" s="125"/>
      <c r="J379" s="106"/>
      <c r="K379" s="40"/>
      <c r="L379" s="40"/>
    </row>
    <row r="380" spans="4:12" ht="12.75">
      <c r="D380" s="37"/>
      <c r="E380" s="125"/>
      <c r="J380" s="106"/>
      <c r="K380" s="40"/>
      <c r="L380" s="40"/>
    </row>
    <row r="381" spans="4:12" ht="12.75">
      <c r="D381" s="37"/>
      <c r="E381" s="125"/>
      <c r="J381" s="106"/>
      <c r="K381" s="40"/>
      <c r="L381" s="40"/>
    </row>
    <row r="382" spans="4:12" ht="12.75">
      <c r="D382" s="37"/>
      <c r="E382" s="125"/>
      <c r="J382" s="111"/>
      <c r="K382" s="41"/>
      <c r="L382" s="40"/>
    </row>
    <row r="383" spans="4:12" ht="12.75">
      <c r="D383" s="37"/>
      <c r="E383" s="125"/>
      <c r="J383" s="111"/>
      <c r="K383" s="41"/>
      <c r="L383" s="40"/>
    </row>
    <row r="384" spans="4:12" ht="12.75">
      <c r="D384" s="37"/>
      <c r="E384" s="125"/>
      <c r="J384" s="111"/>
      <c r="K384" s="41"/>
      <c r="L384" s="40"/>
    </row>
    <row r="385" spans="4:12" ht="12.75">
      <c r="D385" s="37"/>
      <c r="E385" s="125"/>
      <c r="J385" s="106"/>
      <c r="K385" s="40"/>
      <c r="L385" s="41"/>
    </row>
    <row r="386" spans="4:12" ht="12.75">
      <c r="D386" s="37"/>
      <c r="E386" s="125"/>
      <c r="J386" s="106"/>
      <c r="K386" s="40"/>
      <c r="L386" s="40"/>
    </row>
    <row r="387" spans="4:12" ht="12.75">
      <c r="D387" s="37"/>
      <c r="E387" s="125"/>
      <c r="J387" s="111"/>
      <c r="K387" s="41"/>
      <c r="L387" s="41"/>
    </row>
    <row r="388" spans="4:12" ht="12.75">
      <c r="D388" s="37"/>
      <c r="E388" s="125"/>
      <c r="J388" s="106"/>
      <c r="K388" s="40"/>
      <c r="L388" s="40"/>
    </row>
    <row r="389" spans="4:12" ht="12.75">
      <c r="D389" s="37"/>
      <c r="E389" s="125"/>
      <c r="J389" s="106"/>
      <c r="K389" s="40"/>
      <c r="L389" s="40"/>
    </row>
    <row r="390" spans="4:12" ht="12.75">
      <c r="D390" s="37"/>
      <c r="E390" s="125"/>
      <c r="J390" s="106"/>
      <c r="K390" s="40"/>
      <c r="L390" s="40"/>
    </row>
    <row r="391" spans="4:12" ht="12.75">
      <c r="D391" s="37"/>
      <c r="E391" s="125"/>
      <c r="J391" s="111"/>
      <c r="K391" s="41"/>
      <c r="L391" s="41"/>
    </row>
    <row r="392" spans="4:12" ht="12.75">
      <c r="D392" s="37"/>
      <c r="E392" s="125"/>
      <c r="J392" s="111"/>
      <c r="K392" s="41"/>
      <c r="L392" s="41"/>
    </row>
    <row r="393" spans="4:12" ht="12.75">
      <c r="D393" s="37"/>
      <c r="E393" s="125"/>
      <c r="J393" s="106"/>
      <c r="K393" s="40"/>
      <c r="L393" s="40"/>
    </row>
    <row r="394" spans="4:12" ht="12.75">
      <c r="D394" s="37"/>
      <c r="E394" s="125"/>
      <c r="J394" s="106"/>
      <c r="K394" s="40"/>
      <c r="L394" s="41"/>
    </row>
    <row r="395" spans="4:12" ht="12.75">
      <c r="D395" s="37"/>
      <c r="E395" s="125"/>
      <c r="J395" s="111"/>
      <c r="K395" s="41"/>
      <c r="L395" s="41"/>
    </row>
    <row r="396" spans="4:12" ht="12.75">
      <c r="D396" s="37"/>
      <c r="E396" s="125"/>
      <c r="J396" s="111"/>
      <c r="K396" s="44"/>
      <c r="L396" s="40"/>
    </row>
    <row r="397" spans="4:12" ht="12.75">
      <c r="D397" s="37"/>
      <c r="E397" s="125"/>
      <c r="J397" s="111"/>
      <c r="K397" s="41"/>
      <c r="L397" s="40"/>
    </row>
    <row r="398" spans="4:12" ht="12.75">
      <c r="D398" s="37"/>
      <c r="E398" s="125"/>
      <c r="J398" s="111"/>
      <c r="K398" s="41"/>
      <c r="L398" s="40"/>
    </row>
    <row r="399" spans="4:12" ht="12.75">
      <c r="D399" s="37"/>
      <c r="E399" s="125"/>
      <c r="J399" s="106"/>
      <c r="K399" s="40"/>
      <c r="L399" s="40"/>
    </row>
    <row r="400" spans="4:12" ht="12.75">
      <c r="D400" s="37"/>
      <c r="E400" s="125"/>
      <c r="J400" s="106"/>
      <c r="K400" s="40"/>
      <c r="L400" s="40"/>
    </row>
    <row r="401" spans="4:12" ht="12.75">
      <c r="D401" s="37"/>
      <c r="E401" s="125"/>
      <c r="J401" s="106"/>
      <c r="K401" s="40"/>
      <c r="L401" s="40"/>
    </row>
    <row r="402" spans="4:12" ht="12.75">
      <c r="D402" s="37"/>
      <c r="E402" s="125"/>
      <c r="J402" s="106"/>
      <c r="K402" s="40"/>
      <c r="L402" s="40"/>
    </row>
    <row r="403" spans="4:12" ht="12.75">
      <c r="D403" s="37"/>
      <c r="E403" s="125"/>
      <c r="J403" s="106"/>
      <c r="K403" s="40"/>
      <c r="L403" s="40"/>
    </row>
    <row r="404" spans="4:12" ht="12.75">
      <c r="D404" s="37"/>
      <c r="E404" s="125"/>
      <c r="J404" s="106"/>
      <c r="K404" s="40"/>
      <c r="L404" s="40"/>
    </row>
    <row r="405" spans="4:12" ht="12.75">
      <c r="D405" s="37"/>
      <c r="E405" s="125"/>
      <c r="J405" s="106"/>
      <c r="K405" s="40"/>
      <c r="L405" s="40"/>
    </row>
    <row r="406" spans="4:12" ht="12.75">
      <c r="D406" s="37"/>
      <c r="E406" s="125"/>
      <c r="J406" s="106"/>
      <c r="K406" s="40"/>
      <c r="L406" s="40"/>
    </row>
    <row r="407" spans="4:12" ht="12.75">
      <c r="D407" s="37"/>
      <c r="E407" s="125"/>
      <c r="J407" s="111"/>
      <c r="K407" s="45"/>
      <c r="L407" s="41"/>
    </row>
    <row r="408" spans="4:12" ht="12.75">
      <c r="D408" s="37"/>
      <c r="E408" s="125"/>
      <c r="J408" s="106"/>
      <c r="K408" s="40"/>
      <c r="L408" s="40"/>
    </row>
    <row r="409" spans="4:12" ht="12.75">
      <c r="D409" s="37"/>
      <c r="E409" s="125"/>
      <c r="J409" s="111"/>
      <c r="K409" s="41"/>
      <c r="L409" s="41"/>
    </row>
    <row r="410" spans="4:12" ht="12.75">
      <c r="D410" s="37"/>
      <c r="E410" s="125"/>
      <c r="J410" s="106"/>
      <c r="K410" s="46"/>
      <c r="L410" s="40"/>
    </row>
    <row r="411" spans="4:12" ht="12.75">
      <c r="D411" s="37"/>
      <c r="E411" s="125"/>
      <c r="J411" s="111"/>
      <c r="K411" s="46"/>
      <c r="L411" s="41"/>
    </row>
    <row r="412" spans="4:12" ht="12.75">
      <c r="D412" s="37"/>
      <c r="E412" s="125"/>
      <c r="J412" s="111"/>
      <c r="K412" s="46"/>
      <c r="L412" s="41"/>
    </row>
    <row r="413" spans="4:12" ht="12.75">
      <c r="D413" s="37"/>
      <c r="E413" s="125"/>
      <c r="J413" s="111"/>
      <c r="K413" s="46"/>
      <c r="L413" s="41"/>
    </row>
    <row r="414" spans="4:12" ht="12.75">
      <c r="D414" s="37"/>
      <c r="E414" s="125"/>
      <c r="J414" s="111"/>
      <c r="K414" s="46"/>
      <c r="L414" s="41"/>
    </row>
    <row r="415" spans="4:12" ht="12.75">
      <c r="D415" s="37"/>
      <c r="E415" s="125"/>
      <c r="J415" s="111"/>
      <c r="K415" s="41"/>
      <c r="L415" s="41"/>
    </row>
    <row r="416" spans="4:12" ht="12.75">
      <c r="D416" s="37"/>
      <c r="E416" s="125"/>
      <c r="J416" s="111"/>
      <c r="K416" s="41"/>
      <c r="L416" s="41"/>
    </row>
    <row r="417" spans="4:12" ht="12.75">
      <c r="D417" s="37"/>
      <c r="E417" s="125"/>
      <c r="J417" s="111"/>
      <c r="K417" s="41"/>
      <c r="L417" s="41"/>
    </row>
    <row r="418" spans="4:12" ht="12.75">
      <c r="D418" s="37"/>
      <c r="E418" s="125"/>
      <c r="J418" s="111"/>
      <c r="K418" s="41"/>
      <c r="L418" s="41"/>
    </row>
    <row r="419" spans="4:12" ht="12.75">
      <c r="D419" s="37"/>
      <c r="E419" s="125"/>
      <c r="J419" s="111"/>
      <c r="K419" s="41"/>
      <c r="L419" s="41"/>
    </row>
    <row r="420" spans="4:12" ht="12.75">
      <c r="D420" s="37"/>
      <c r="E420" s="125"/>
      <c r="J420" s="106"/>
      <c r="K420" s="40"/>
      <c r="L420" s="40"/>
    </row>
    <row r="421" spans="4:12" ht="12.75">
      <c r="D421" s="37"/>
      <c r="E421" s="125"/>
      <c r="J421" s="106"/>
      <c r="K421" s="40"/>
      <c r="L421" s="40"/>
    </row>
    <row r="422" spans="4:12" ht="12.75">
      <c r="D422" s="37"/>
      <c r="E422" s="125"/>
      <c r="J422" s="106"/>
      <c r="K422" s="40"/>
      <c r="L422" s="40"/>
    </row>
    <row r="423" spans="4:12" ht="12.75">
      <c r="D423" s="37"/>
      <c r="E423" s="125"/>
      <c r="J423" s="106"/>
      <c r="K423" s="40"/>
      <c r="L423" s="40"/>
    </row>
    <row r="424" spans="4:12" ht="12.75">
      <c r="D424" s="37"/>
      <c r="E424" s="125"/>
      <c r="J424" s="106"/>
      <c r="K424" s="40"/>
      <c r="L424" s="40"/>
    </row>
    <row r="425" spans="4:12" ht="12.75">
      <c r="D425" s="37"/>
      <c r="E425" s="125"/>
      <c r="J425" s="106"/>
      <c r="K425" s="40"/>
      <c r="L425" s="40"/>
    </row>
    <row r="426" spans="4:12" ht="12.75">
      <c r="D426" s="37"/>
      <c r="E426" s="125"/>
      <c r="J426" s="111"/>
      <c r="K426" s="41"/>
      <c r="L426" s="40"/>
    </row>
    <row r="427" spans="4:12" ht="12.75">
      <c r="D427" s="37"/>
      <c r="E427" s="125"/>
      <c r="J427" s="111"/>
      <c r="K427" s="41"/>
      <c r="L427" s="40"/>
    </row>
    <row r="428" spans="4:12" ht="12.75">
      <c r="D428" s="37"/>
      <c r="E428" s="125"/>
      <c r="J428" s="106"/>
      <c r="K428" s="40"/>
      <c r="L428" s="40"/>
    </row>
    <row r="429" spans="4:12" ht="12.75">
      <c r="D429" s="37"/>
      <c r="E429" s="125"/>
      <c r="J429" s="106"/>
      <c r="K429" s="40"/>
      <c r="L429" s="40"/>
    </row>
    <row r="430" spans="4:12" ht="12.75">
      <c r="D430" s="37"/>
      <c r="E430" s="125"/>
      <c r="J430" s="103"/>
      <c r="K430" s="38"/>
      <c r="L430" s="38"/>
    </row>
    <row r="431" spans="4:12" ht="12.75">
      <c r="D431" s="37"/>
      <c r="E431" s="125"/>
      <c r="J431" s="106"/>
      <c r="K431" s="40"/>
      <c r="L431" s="40"/>
    </row>
    <row r="432" spans="4:12" ht="12.75">
      <c r="D432" s="37"/>
      <c r="E432" s="125"/>
      <c r="J432" s="57"/>
      <c r="K432" s="44"/>
      <c r="L432" s="41"/>
    </row>
    <row r="433" spans="4:12" ht="12.75">
      <c r="D433" s="37"/>
      <c r="E433" s="125"/>
      <c r="J433" s="57"/>
      <c r="K433" s="44"/>
      <c r="L433" s="41"/>
    </row>
    <row r="434" spans="4:12" ht="12.75">
      <c r="D434" s="37"/>
      <c r="E434" s="125"/>
      <c r="J434" s="111"/>
      <c r="K434" s="44"/>
      <c r="L434" s="41"/>
    </row>
    <row r="435" spans="4:12" ht="12.75">
      <c r="D435" s="37"/>
      <c r="E435" s="125"/>
      <c r="J435" s="111"/>
      <c r="K435" s="44"/>
      <c r="L435" s="41"/>
    </row>
    <row r="436" spans="4:12" ht="12.75">
      <c r="D436" s="37"/>
      <c r="E436" s="125"/>
      <c r="J436" s="106"/>
      <c r="K436" s="47"/>
      <c r="L436" s="40"/>
    </row>
    <row r="437" spans="4:12" ht="12.75">
      <c r="D437" s="37"/>
      <c r="E437" s="125"/>
      <c r="J437" s="12"/>
      <c r="K437" s="47"/>
      <c r="L437" s="40"/>
    </row>
    <row r="438" spans="4:12" ht="12.75">
      <c r="D438" s="37"/>
      <c r="E438" s="125"/>
      <c r="J438" s="57"/>
      <c r="K438" s="44"/>
      <c r="L438" s="41"/>
    </row>
    <row r="439" spans="4:12" ht="12.75">
      <c r="D439" s="37"/>
      <c r="E439" s="125"/>
      <c r="J439" s="57"/>
      <c r="K439" s="44"/>
      <c r="L439" s="41"/>
    </row>
    <row r="440" spans="4:12" ht="12.75">
      <c r="D440" s="37"/>
      <c r="E440" s="125"/>
      <c r="J440" s="12"/>
      <c r="K440" s="47"/>
      <c r="L440" s="40"/>
    </row>
    <row r="441" spans="4:12" ht="12.75">
      <c r="D441" s="37"/>
      <c r="E441" s="125"/>
      <c r="J441" s="57"/>
      <c r="K441" s="44"/>
      <c r="L441" s="41"/>
    </row>
    <row r="442" spans="4:12" ht="12.75">
      <c r="D442" s="37"/>
      <c r="E442" s="125"/>
      <c r="J442" s="111"/>
      <c r="K442" s="41"/>
      <c r="L442" s="41"/>
    </row>
    <row r="443" spans="4:12" ht="12.75">
      <c r="D443" s="37"/>
      <c r="E443" s="125"/>
      <c r="J443" s="113"/>
      <c r="K443" s="41"/>
      <c r="L443" s="41"/>
    </row>
    <row r="444" spans="4:12" ht="12.75">
      <c r="D444" s="37"/>
      <c r="E444" s="125"/>
      <c r="J444" s="113"/>
      <c r="K444" s="41"/>
      <c r="L444" s="41"/>
    </row>
    <row r="445" spans="4:12" ht="12.75">
      <c r="D445" s="37"/>
      <c r="E445" s="125"/>
      <c r="J445" s="113"/>
      <c r="K445" s="41"/>
      <c r="L445" s="41"/>
    </row>
    <row r="446" spans="4:12" ht="12.75">
      <c r="D446" s="37"/>
      <c r="E446" s="125"/>
      <c r="J446" s="107"/>
      <c r="K446" s="47"/>
      <c r="L446" s="40"/>
    </row>
    <row r="447" spans="4:12" ht="12.75">
      <c r="D447" s="37"/>
      <c r="E447" s="125"/>
      <c r="J447" s="114"/>
      <c r="K447" s="44"/>
      <c r="L447" s="49"/>
    </row>
    <row r="448" spans="4:12" ht="12.75">
      <c r="D448" s="37"/>
      <c r="E448" s="125"/>
      <c r="J448" s="114"/>
      <c r="K448" s="48"/>
      <c r="L448" s="49"/>
    </row>
    <row r="449" spans="4:12" ht="12.75">
      <c r="D449" s="37"/>
      <c r="E449" s="125"/>
      <c r="J449" s="106"/>
      <c r="K449" s="47"/>
      <c r="L449" s="40"/>
    </row>
    <row r="450" spans="4:12" ht="12.75">
      <c r="D450" s="37"/>
      <c r="E450" s="125"/>
      <c r="J450" s="111"/>
      <c r="K450" s="44"/>
      <c r="L450" s="41"/>
    </row>
    <row r="451" spans="4:12" ht="12.75">
      <c r="D451" s="37"/>
      <c r="E451" s="125"/>
      <c r="J451" s="106"/>
      <c r="K451" s="40"/>
      <c r="L451" s="40"/>
    </row>
    <row r="452" spans="4:12" ht="12.75">
      <c r="D452" s="37"/>
      <c r="E452" s="125"/>
      <c r="J452" s="111"/>
      <c r="K452" s="41"/>
      <c r="L452" s="41"/>
    </row>
    <row r="453" spans="4:12" ht="12.75">
      <c r="D453" s="37"/>
      <c r="E453" s="125"/>
      <c r="J453" s="106"/>
      <c r="K453" s="40"/>
      <c r="L453" s="40"/>
    </row>
    <row r="454" spans="4:12" ht="12.75">
      <c r="D454" s="37"/>
      <c r="E454" s="125"/>
      <c r="J454" s="106"/>
      <c r="K454" s="40"/>
      <c r="L454" s="40"/>
    </row>
    <row r="455" spans="4:12" ht="12.75">
      <c r="D455" s="37"/>
      <c r="E455" s="125"/>
      <c r="J455" s="106"/>
      <c r="K455" s="50"/>
      <c r="L455" s="40"/>
    </row>
    <row r="456" spans="4:12" ht="12.75">
      <c r="D456" s="37"/>
      <c r="E456" s="125"/>
      <c r="J456" s="106"/>
      <c r="K456" s="40"/>
      <c r="L456" s="40"/>
    </row>
    <row r="457" spans="4:12" ht="12.75">
      <c r="D457" s="37"/>
      <c r="E457" s="125"/>
      <c r="J457" s="106"/>
      <c r="K457" s="50"/>
      <c r="L457" s="40"/>
    </row>
    <row r="458" spans="4:12" ht="12.75">
      <c r="D458" s="37"/>
      <c r="E458" s="125"/>
      <c r="J458" s="106"/>
      <c r="K458" s="50"/>
      <c r="L458" s="40"/>
    </row>
    <row r="459" spans="4:12" ht="12.75">
      <c r="D459" s="37"/>
      <c r="E459" s="125"/>
      <c r="J459" s="106"/>
      <c r="K459" s="50"/>
      <c r="L459" s="40"/>
    </row>
    <row r="460" spans="4:12" ht="12.75">
      <c r="D460" s="37"/>
      <c r="E460" s="125"/>
      <c r="J460" s="106"/>
      <c r="K460" s="50"/>
      <c r="L460" s="40"/>
    </row>
    <row r="461" spans="4:12" ht="12.75">
      <c r="D461" s="37"/>
      <c r="E461" s="125"/>
      <c r="J461" s="106"/>
      <c r="K461" s="50"/>
      <c r="L461" s="40"/>
    </row>
    <row r="462" spans="4:12" ht="12.75">
      <c r="D462" s="37"/>
      <c r="E462" s="125"/>
      <c r="J462" s="111"/>
      <c r="K462" s="49"/>
      <c r="L462" s="41"/>
    </row>
    <row r="463" spans="4:12" ht="12.75">
      <c r="D463" s="37"/>
      <c r="E463" s="125"/>
      <c r="J463" s="106"/>
      <c r="K463" s="50"/>
      <c r="L463" s="40"/>
    </row>
    <row r="464" spans="4:12" ht="12.75">
      <c r="D464" s="37"/>
      <c r="E464" s="125"/>
      <c r="J464" s="106"/>
      <c r="K464" s="50"/>
      <c r="L464" s="40"/>
    </row>
    <row r="465" spans="4:12" ht="12.75">
      <c r="D465" s="37"/>
      <c r="E465" s="125"/>
      <c r="J465" s="108"/>
      <c r="K465" s="50"/>
      <c r="L465" s="40"/>
    </row>
    <row r="466" spans="4:12" ht="12.75">
      <c r="D466" s="37"/>
      <c r="E466" s="125"/>
      <c r="J466" s="106"/>
      <c r="K466" s="40"/>
      <c r="L466" s="51"/>
    </row>
    <row r="467" spans="4:12" ht="12.75">
      <c r="D467" s="37"/>
      <c r="E467" s="125"/>
      <c r="J467" s="106"/>
      <c r="K467" s="47"/>
      <c r="L467" s="51"/>
    </row>
    <row r="468" spans="4:12" ht="12.75">
      <c r="D468" s="37"/>
      <c r="E468" s="125"/>
      <c r="J468" s="107"/>
      <c r="K468" s="47"/>
      <c r="L468" s="51"/>
    </row>
    <row r="469" spans="4:12" ht="12.75">
      <c r="D469" s="37"/>
      <c r="E469" s="125"/>
      <c r="J469" s="107"/>
      <c r="K469" s="47"/>
      <c r="L469" s="51"/>
    </row>
    <row r="470" spans="4:12" ht="12.75">
      <c r="D470" s="37"/>
      <c r="E470" s="125"/>
      <c r="J470" s="107"/>
      <c r="K470" s="47"/>
      <c r="L470" s="51"/>
    </row>
    <row r="471" spans="4:12" ht="12.75">
      <c r="D471" s="37"/>
      <c r="E471" s="125"/>
      <c r="J471" s="107"/>
      <c r="K471" s="50"/>
      <c r="L471" s="51"/>
    </row>
    <row r="472" spans="4:12" ht="12.75">
      <c r="D472" s="37"/>
      <c r="E472" s="125"/>
      <c r="J472" s="106"/>
      <c r="K472" s="52"/>
      <c r="L472" s="51"/>
    </row>
    <row r="473" spans="4:12" ht="12.75">
      <c r="D473" s="37"/>
      <c r="E473" s="125"/>
      <c r="J473" s="111"/>
      <c r="K473" s="44"/>
      <c r="L473" s="49"/>
    </row>
    <row r="474" spans="4:12" ht="12.75">
      <c r="D474" s="37"/>
      <c r="E474" s="125"/>
      <c r="J474" s="111"/>
      <c r="K474" s="44"/>
      <c r="L474" s="49"/>
    </row>
    <row r="475" spans="4:12" ht="12.75">
      <c r="D475" s="37"/>
      <c r="E475" s="125"/>
      <c r="J475" s="107"/>
      <c r="K475" s="47"/>
      <c r="L475" s="51"/>
    </row>
    <row r="476" spans="4:12" ht="12.75">
      <c r="D476" s="37"/>
      <c r="E476" s="125"/>
      <c r="J476" s="107"/>
      <c r="K476" s="47"/>
      <c r="L476" s="51"/>
    </row>
    <row r="477" spans="4:12" ht="12.75">
      <c r="D477" s="37"/>
      <c r="E477" s="125"/>
      <c r="J477" s="107"/>
      <c r="K477" s="50"/>
      <c r="L477" s="51"/>
    </row>
    <row r="478" spans="4:12" ht="12.75">
      <c r="D478" s="37"/>
      <c r="E478" s="125"/>
      <c r="J478" s="107"/>
      <c r="K478" s="51"/>
      <c r="L478" s="51"/>
    </row>
    <row r="479" spans="4:12" ht="12.75">
      <c r="D479" s="37"/>
      <c r="E479" s="125"/>
      <c r="J479" s="108"/>
      <c r="K479" s="51"/>
      <c r="L479" s="51"/>
    </row>
    <row r="480" spans="4:12" ht="12.75">
      <c r="D480" s="37"/>
      <c r="E480" s="125"/>
      <c r="J480" s="107"/>
      <c r="K480" s="51"/>
      <c r="L480" s="51"/>
    </row>
    <row r="481" spans="4:12" ht="12.75">
      <c r="D481" s="37"/>
      <c r="E481" s="125"/>
      <c r="J481" s="111"/>
      <c r="K481" s="41"/>
      <c r="L481" s="49"/>
    </row>
    <row r="482" spans="4:12" ht="12.75">
      <c r="D482" s="37"/>
      <c r="E482" s="125"/>
      <c r="J482" s="111"/>
      <c r="K482" s="41"/>
      <c r="L482" s="49"/>
    </row>
    <row r="483" spans="4:12" ht="12.75">
      <c r="D483" s="37"/>
      <c r="E483" s="125"/>
      <c r="J483" s="106"/>
      <c r="K483" s="47"/>
      <c r="L483" s="51"/>
    </row>
    <row r="484" spans="4:12" ht="12.75">
      <c r="D484" s="37"/>
      <c r="E484" s="125"/>
      <c r="J484" s="111"/>
      <c r="K484" s="44"/>
      <c r="L484" s="49"/>
    </row>
    <row r="485" spans="4:12" ht="12.75">
      <c r="D485" s="37"/>
      <c r="E485" s="125"/>
      <c r="J485" s="114"/>
      <c r="K485" s="44"/>
      <c r="L485" s="49"/>
    </row>
    <row r="486" spans="4:12" ht="12.75">
      <c r="D486" s="37"/>
      <c r="E486" s="125"/>
      <c r="J486" s="114"/>
      <c r="K486" s="44"/>
      <c r="L486" s="49"/>
    </row>
    <row r="487" spans="4:12" ht="12.75">
      <c r="D487" s="37"/>
      <c r="E487" s="125"/>
      <c r="J487" s="114"/>
      <c r="K487" s="44"/>
      <c r="L487" s="49"/>
    </row>
    <row r="488" spans="4:12" ht="12.75">
      <c r="D488" s="37"/>
      <c r="E488" s="125"/>
      <c r="J488" s="106"/>
      <c r="K488" s="40"/>
      <c r="L488" s="40"/>
    </row>
    <row r="489" spans="4:12" ht="12.75">
      <c r="D489" s="37"/>
      <c r="E489" s="125"/>
      <c r="J489" s="106"/>
      <c r="K489" s="40"/>
      <c r="L489" s="40"/>
    </row>
    <row r="490" spans="4:12" ht="12.75">
      <c r="D490" s="37"/>
      <c r="E490" s="125"/>
      <c r="J490" s="106"/>
      <c r="K490" s="50"/>
      <c r="L490" s="40"/>
    </row>
    <row r="491" spans="4:12" ht="12.75">
      <c r="D491" s="37"/>
      <c r="E491" s="125"/>
      <c r="J491" s="106"/>
      <c r="K491" s="52"/>
      <c r="L491" s="40"/>
    </row>
    <row r="492" spans="4:12" ht="12.75">
      <c r="D492" s="37"/>
      <c r="E492" s="125"/>
      <c r="J492" s="106"/>
      <c r="K492" s="47"/>
      <c r="L492" s="40"/>
    </row>
    <row r="493" spans="4:12" ht="12.75">
      <c r="D493" s="37"/>
      <c r="E493" s="125"/>
      <c r="J493" s="111"/>
      <c r="K493" s="44"/>
      <c r="L493" s="41"/>
    </row>
    <row r="494" spans="4:12" ht="12.75">
      <c r="D494" s="37"/>
      <c r="E494" s="125"/>
      <c r="J494" s="111"/>
      <c r="K494" s="44"/>
      <c r="L494" s="41"/>
    </row>
    <row r="495" spans="4:12" ht="12.75">
      <c r="D495" s="37"/>
      <c r="E495" s="125"/>
      <c r="J495" s="111"/>
      <c r="K495" s="44"/>
      <c r="L495" s="41"/>
    </row>
    <row r="496" spans="4:12" ht="12.75">
      <c r="D496" s="37"/>
      <c r="E496" s="125"/>
      <c r="J496" s="106"/>
      <c r="K496" s="47"/>
      <c r="L496" s="40"/>
    </row>
    <row r="497" spans="4:12" ht="12.75">
      <c r="D497" s="37"/>
      <c r="E497" s="125"/>
      <c r="J497" s="106"/>
      <c r="K497" s="40"/>
      <c r="L497" s="40"/>
    </row>
    <row r="498" spans="4:12" ht="12.75">
      <c r="D498" s="37"/>
      <c r="E498" s="125"/>
      <c r="J498" s="106"/>
      <c r="K498" s="47"/>
      <c r="L498" s="40"/>
    </row>
    <row r="499" spans="4:12" ht="12.75">
      <c r="D499" s="37"/>
      <c r="E499" s="125"/>
      <c r="J499" s="106"/>
      <c r="K499" s="47"/>
      <c r="L499" s="40"/>
    </row>
    <row r="500" spans="4:12" ht="12.75">
      <c r="D500" s="37"/>
      <c r="E500" s="125"/>
      <c r="J500" s="106"/>
      <c r="K500" s="52"/>
      <c r="L500" s="40"/>
    </row>
    <row r="501" spans="4:12" ht="12.75">
      <c r="D501" s="37"/>
      <c r="E501" s="125"/>
      <c r="J501" s="106"/>
      <c r="K501" s="52"/>
      <c r="L501" s="40"/>
    </row>
    <row r="502" spans="4:12" ht="12.75">
      <c r="D502" s="37"/>
      <c r="E502" s="125"/>
      <c r="J502" s="106"/>
      <c r="K502" s="52"/>
      <c r="L502" s="40"/>
    </row>
    <row r="503" spans="4:12" ht="12.75">
      <c r="D503" s="37"/>
      <c r="E503" s="125"/>
      <c r="J503" s="111"/>
      <c r="K503" s="41"/>
      <c r="L503" s="41"/>
    </row>
    <row r="504" spans="4:12" ht="12.75">
      <c r="D504" s="37"/>
      <c r="E504" s="125"/>
      <c r="J504" s="111"/>
      <c r="K504" s="41"/>
      <c r="L504" s="41"/>
    </row>
    <row r="505" spans="4:12" ht="12.75">
      <c r="D505" s="37"/>
      <c r="E505" s="125"/>
      <c r="J505" s="111"/>
      <c r="K505" s="41"/>
      <c r="L505" s="41"/>
    </row>
    <row r="506" spans="4:12" ht="12.75">
      <c r="D506" s="37"/>
      <c r="E506" s="125"/>
      <c r="J506" s="111"/>
      <c r="K506" s="41"/>
      <c r="L506" s="41"/>
    </row>
    <row r="507" spans="4:12" ht="12.75">
      <c r="D507" s="37"/>
      <c r="E507" s="125"/>
      <c r="J507" s="111"/>
      <c r="K507" s="44"/>
      <c r="L507" s="41"/>
    </row>
    <row r="508" spans="4:12" ht="12.75">
      <c r="D508" s="37"/>
      <c r="E508" s="125"/>
      <c r="J508" s="111"/>
      <c r="K508" s="44"/>
      <c r="L508" s="41"/>
    </row>
    <row r="509" spans="4:12" ht="12.75">
      <c r="D509" s="37"/>
      <c r="E509" s="125"/>
      <c r="J509" s="111"/>
      <c r="K509" s="41"/>
      <c r="L509" s="41"/>
    </row>
    <row r="510" spans="4:12" ht="12.75">
      <c r="D510" s="37"/>
      <c r="E510" s="125"/>
      <c r="J510" s="111"/>
      <c r="K510" s="44"/>
      <c r="L510" s="41"/>
    </row>
    <row r="511" spans="4:12" ht="12.75">
      <c r="D511" s="37"/>
      <c r="E511" s="125"/>
      <c r="J511" s="111"/>
      <c r="K511" s="44"/>
      <c r="L511" s="41"/>
    </row>
    <row r="512" spans="4:12" ht="12.75">
      <c r="D512" s="37"/>
      <c r="E512" s="125"/>
      <c r="J512" s="111"/>
      <c r="K512" s="44"/>
      <c r="L512" s="41"/>
    </row>
    <row r="513" spans="4:12" ht="12.75">
      <c r="D513" s="37"/>
      <c r="E513" s="125"/>
      <c r="J513" s="106"/>
      <c r="K513" s="47"/>
      <c r="L513" s="40"/>
    </row>
    <row r="514" spans="4:12" ht="12.75">
      <c r="D514" s="37"/>
      <c r="E514" s="125"/>
      <c r="J514" s="106"/>
      <c r="K514" s="47"/>
      <c r="L514" s="40"/>
    </row>
    <row r="515" spans="4:12" ht="12.75">
      <c r="D515" s="37"/>
      <c r="E515" s="125"/>
      <c r="J515" s="106"/>
      <c r="K515" s="47"/>
      <c r="L515" s="40"/>
    </row>
    <row r="516" spans="4:12" ht="12.75">
      <c r="D516" s="37"/>
      <c r="E516" s="125"/>
      <c r="J516" s="106"/>
      <c r="K516" s="47"/>
      <c r="L516" s="40"/>
    </row>
    <row r="517" spans="4:12" ht="12.75">
      <c r="D517" s="37"/>
      <c r="E517" s="125"/>
      <c r="J517" s="106"/>
      <c r="K517" s="47"/>
      <c r="L517" s="40"/>
    </row>
    <row r="518" spans="4:12" ht="12.75">
      <c r="D518" s="37"/>
      <c r="E518" s="125"/>
      <c r="J518" s="106"/>
      <c r="K518" s="47"/>
      <c r="L518" s="40"/>
    </row>
    <row r="519" spans="4:12" ht="12.75">
      <c r="D519" s="37"/>
      <c r="E519" s="125"/>
      <c r="J519" s="106"/>
      <c r="K519" s="47"/>
      <c r="L519" s="40"/>
    </row>
    <row r="520" spans="4:12" ht="12.75">
      <c r="D520" s="37"/>
      <c r="E520" s="125"/>
      <c r="J520" s="106"/>
      <c r="K520" s="53"/>
      <c r="L520" s="40"/>
    </row>
    <row r="521" spans="4:12" ht="12.75">
      <c r="D521" s="37"/>
      <c r="E521" s="125"/>
      <c r="J521" s="111"/>
      <c r="K521" s="54"/>
      <c r="L521" s="41"/>
    </row>
    <row r="522" spans="4:12" ht="12.75">
      <c r="D522" s="37"/>
      <c r="E522" s="125"/>
      <c r="J522" s="107"/>
      <c r="K522" s="55"/>
      <c r="L522" s="51"/>
    </row>
    <row r="523" spans="4:12" ht="12.75">
      <c r="D523" s="37"/>
      <c r="E523" s="125"/>
      <c r="J523" s="106"/>
      <c r="K523" s="47"/>
      <c r="L523" s="40"/>
    </row>
    <row r="524" spans="4:12" ht="12.75">
      <c r="D524" s="37"/>
      <c r="E524" s="125"/>
      <c r="J524" s="106"/>
      <c r="K524" s="47"/>
      <c r="L524" s="40"/>
    </row>
    <row r="525" spans="4:12" ht="12.75">
      <c r="D525" s="37"/>
      <c r="E525" s="125"/>
      <c r="J525" s="106"/>
      <c r="K525" s="40"/>
      <c r="L525" s="40"/>
    </row>
    <row r="526" spans="4:12" ht="12.75">
      <c r="D526" s="37"/>
      <c r="E526" s="125"/>
      <c r="J526" s="106"/>
      <c r="K526" s="40"/>
      <c r="L526" s="40"/>
    </row>
    <row r="527" spans="4:12" ht="12.75">
      <c r="D527" s="37"/>
      <c r="E527" s="125"/>
      <c r="J527" s="106"/>
      <c r="K527" s="40"/>
      <c r="L527" s="40"/>
    </row>
    <row r="528" spans="4:12" ht="12.75">
      <c r="D528" s="37"/>
      <c r="E528" s="125"/>
      <c r="J528" s="106"/>
      <c r="K528" s="40"/>
      <c r="L528" s="40"/>
    </row>
    <row r="529" spans="4:12" ht="12.75">
      <c r="D529" s="37"/>
      <c r="E529" s="125"/>
      <c r="J529" s="106"/>
      <c r="K529" s="40"/>
      <c r="L529" s="40"/>
    </row>
    <row r="530" spans="4:12" ht="12.75">
      <c r="D530" s="37"/>
      <c r="E530" s="125"/>
      <c r="J530" s="106"/>
      <c r="K530" s="40"/>
      <c r="L530" s="40"/>
    </row>
    <row r="531" spans="4:12" ht="12.75">
      <c r="D531" s="37"/>
      <c r="E531" s="125"/>
      <c r="J531" s="106"/>
      <c r="K531" s="40"/>
      <c r="L531" s="40"/>
    </row>
    <row r="532" spans="4:12" ht="12.75">
      <c r="D532" s="37"/>
      <c r="E532" s="125"/>
      <c r="J532" s="106"/>
      <c r="K532" s="40"/>
      <c r="L532" s="40"/>
    </row>
    <row r="533" spans="4:12" ht="12.75">
      <c r="D533" s="37"/>
      <c r="E533" s="125"/>
      <c r="J533" s="105"/>
      <c r="K533" s="56"/>
      <c r="L533" s="56"/>
    </row>
  </sheetData>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31"/>
  <sheetViews>
    <sheetView showGridLines="0" workbookViewId="0" topLeftCell="A4">
      <selection activeCell="N6" sqref="N6"/>
    </sheetView>
  </sheetViews>
  <sheetFormatPr defaultColWidth="9.140625" defaultRowHeight="12.75"/>
  <cols>
    <col min="1" max="1" width="5.57421875" style="87" customWidth="1"/>
    <col min="2" max="2" width="4.421875" style="90" customWidth="1"/>
    <col min="3" max="3" width="6.421875" style="90" customWidth="1"/>
    <col min="4" max="4" width="12.7109375" style="100" customWidth="1"/>
    <col min="5" max="5" width="96.00390625" style="32" customWidth="1"/>
    <col min="6" max="6" width="7.7109375" style="90" customWidth="1"/>
    <col min="7" max="7" width="9.8515625" style="87" customWidth="1"/>
    <col min="8" max="8" width="13.28125" style="87" customWidth="1"/>
    <col min="9" max="9" width="15.57421875" style="87" customWidth="1"/>
    <col min="10" max="10" width="9.140625" style="87" hidden="1" customWidth="1"/>
    <col min="11" max="11" width="23.00390625" style="37" hidden="1" customWidth="1"/>
    <col min="12" max="12" width="10.8515625" style="149" customWidth="1"/>
    <col min="13" max="13" width="10.57421875" style="1" customWidth="1"/>
    <col min="14" max="16384" width="9.140625" style="1" customWidth="1"/>
  </cols>
  <sheetData>
    <row r="1" spans="1:12" s="37" customFormat="1" ht="18">
      <c r="A1" s="118" t="s">
        <v>131</v>
      </c>
      <c r="B1" s="119"/>
      <c r="C1" s="119"/>
      <c r="D1" s="101"/>
      <c r="E1" s="101"/>
      <c r="F1" s="120"/>
      <c r="G1" s="120"/>
      <c r="H1" s="120"/>
      <c r="I1" s="120"/>
      <c r="L1" s="149"/>
    </row>
    <row r="2" spans="1:12" s="37" customFormat="1" ht="14.25">
      <c r="A2" s="121" t="s">
        <v>140</v>
      </c>
      <c r="B2" s="122"/>
      <c r="C2" s="122"/>
      <c r="D2" s="101"/>
      <c r="E2" s="101"/>
      <c r="F2" s="120"/>
      <c r="G2" s="120"/>
      <c r="H2" s="120"/>
      <c r="I2" s="120"/>
      <c r="L2" s="149"/>
    </row>
    <row r="3" spans="1:12" s="37" customFormat="1" ht="14.25">
      <c r="A3" s="121" t="s">
        <v>230</v>
      </c>
      <c r="B3" s="122"/>
      <c r="C3" s="122"/>
      <c r="D3" s="101"/>
      <c r="E3" s="101"/>
      <c r="F3" s="120"/>
      <c r="G3" s="120"/>
      <c r="H3" s="120"/>
      <c r="I3" s="120"/>
      <c r="L3" s="149"/>
    </row>
    <row r="4" spans="1:12" s="37" customFormat="1" ht="14.25">
      <c r="A4" s="121" t="s">
        <v>231</v>
      </c>
      <c r="B4" s="122"/>
      <c r="C4" s="122"/>
      <c r="D4" s="101"/>
      <c r="E4" s="101"/>
      <c r="F4" s="120"/>
      <c r="G4" s="120"/>
      <c r="H4" s="120"/>
      <c r="I4" s="120"/>
      <c r="L4" s="149"/>
    </row>
    <row r="5" spans="1:12" s="37" customFormat="1" ht="12.75">
      <c r="A5" s="120"/>
      <c r="B5" s="120"/>
      <c r="C5" s="120"/>
      <c r="D5" s="94"/>
      <c r="E5" s="94"/>
      <c r="F5" s="120"/>
      <c r="G5" s="120"/>
      <c r="H5" s="120"/>
      <c r="I5" s="120"/>
      <c r="L5" s="149"/>
    </row>
    <row r="6" spans="1:13" s="116" customFormat="1" ht="63.75">
      <c r="A6" s="35" t="s">
        <v>1</v>
      </c>
      <c r="B6" s="3" t="s">
        <v>2</v>
      </c>
      <c r="C6" s="3" t="s">
        <v>3</v>
      </c>
      <c r="D6" s="3" t="s">
        <v>112</v>
      </c>
      <c r="E6" s="3" t="s">
        <v>5</v>
      </c>
      <c r="F6" s="3" t="s">
        <v>6</v>
      </c>
      <c r="G6" s="3" t="s">
        <v>7</v>
      </c>
      <c r="H6" s="3" t="s">
        <v>8</v>
      </c>
      <c r="I6" s="3" t="s">
        <v>9</v>
      </c>
      <c r="L6" s="142" t="s">
        <v>232</v>
      </c>
      <c r="M6" s="147" t="s">
        <v>233</v>
      </c>
    </row>
    <row r="7" spans="1:13" s="90" customFormat="1" ht="12.75">
      <c r="A7" s="36">
        <v>1</v>
      </c>
      <c r="B7" s="19">
        <v>2</v>
      </c>
      <c r="C7" s="19">
        <v>3</v>
      </c>
      <c r="D7" s="4">
        <v>4</v>
      </c>
      <c r="E7" s="4">
        <v>5</v>
      </c>
      <c r="F7" s="19">
        <v>6</v>
      </c>
      <c r="G7" s="19">
        <v>7</v>
      </c>
      <c r="H7" s="19">
        <v>8</v>
      </c>
      <c r="I7" s="19">
        <v>9</v>
      </c>
      <c r="L7" s="144">
        <v>10</v>
      </c>
      <c r="M7" s="148">
        <v>11</v>
      </c>
    </row>
    <row r="8" spans="1:9" ht="12.75">
      <c r="A8" s="86"/>
      <c r="B8" s="88"/>
      <c r="C8" s="88"/>
      <c r="D8" s="95"/>
      <c r="E8" s="123"/>
      <c r="F8" s="88"/>
      <c r="G8" s="86"/>
      <c r="H8" s="86"/>
      <c r="I8" s="86"/>
    </row>
    <row r="9" spans="1:12" s="5" customFormat="1" ht="12.75">
      <c r="A9" s="12"/>
      <c r="B9" s="8"/>
      <c r="C9" s="8"/>
      <c r="D9" s="96" t="s">
        <v>10</v>
      </c>
      <c r="E9" s="26" t="s">
        <v>229</v>
      </c>
      <c r="F9" s="91"/>
      <c r="G9" s="103"/>
      <c r="H9" s="103"/>
      <c r="I9" s="15">
        <f>+I10+I13</f>
        <v>0</v>
      </c>
      <c r="J9" s="103"/>
      <c r="K9" s="38"/>
      <c r="L9" s="150"/>
    </row>
    <row r="10" spans="1:12" s="2" customFormat="1" ht="12.75">
      <c r="A10" s="12"/>
      <c r="B10" s="6"/>
      <c r="C10" s="92"/>
      <c r="D10" s="97"/>
      <c r="E10" s="24" t="s">
        <v>132</v>
      </c>
      <c r="F10" s="92"/>
      <c r="G10" s="104"/>
      <c r="H10" s="104"/>
      <c r="I10" s="7">
        <f>SUM(I11:I12)</f>
        <v>0</v>
      </c>
      <c r="J10" s="104"/>
      <c r="K10" s="39"/>
      <c r="L10" s="151"/>
    </row>
    <row r="11" spans="1:13" s="2" customFormat="1" ht="102">
      <c r="A11" s="12">
        <v>1</v>
      </c>
      <c r="B11" s="8"/>
      <c r="C11" s="8" t="s">
        <v>12</v>
      </c>
      <c r="D11" s="98" t="s">
        <v>34</v>
      </c>
      <c r="E11" s="27" t="s">
        <v>147</v>
      </c>
      <c r="F11" s="8" t="s">
        <v>13</v>
      </c>
      <c r="G11" s="9">
        <v>1</v>
      </c>
      <c r="H11" s="10"/>
      <c r="I11" s="135">
        <f aca="true" t="shared" si="0" ref="I11:I12">ROUND(G11*H11,2)</f>
        <v>0</v>
      </c>
      <c r="J11" s="106"/>
      <c r="K11" s="50"/>
      <c r="L11" s="159"/>
      <c r="M11" s="158"/>
    </row>
    <row r="12" spans="1:13" s="2" customFormat="1" ht="63.75">
      <c r="A12" s="12">
        <v>2</v>
      </c>
      <c r="B12" s="8"/>
      <c r="C12" s="8" t="s">
        <v>12</v>
      </c>
      <c r="D12" s="138" t="s">
        <v>123</v>
      </c>
      <c r="E12" s="27" t="s">
        <v>148</v>
      </c>
      <c r="F12" s="8" t="s">
        <v>13</v>
      </c>
      <c r="G12" s="9">
        <v>1</v>
      </c>
      <c r="H12" s="10"/>
      <c r="I12" s="135">
        <f t="shared" si="0"/>
        <v>0</v>
      </c>
      <c r="J12" s="107"/>
      <c r="K12" s="47"/>
      <c r="L12" s="159"/>
      <c r="M12" s="106"/>
    </row>
    <row r="13" spans="1:12" s="2" customFormat="1" ht="12.75">
      <c r="A13" s="12"/>
      <c r="B13" s="6"/>
      <c r="C13" s="92"/>
      <c r="D13" s="97"/>
      <c r="E13" s="24" t="s">
        <v>67</v>
      </c>
      <c r="F13" s="92"/>
      <c r="G13" s="104"/>
      <c r="H13" s="104"/>
      <c r="I13" s="7">
        <f>SUM(I14:I20)</f>
        <v>0</v>
      </c>
      <c r="J13" s="106"/>
      <c r="K13" s="40"/>
      <c r="L13" s="152"/>
    </row>
    <row r="14" spans="1:12" s="2" customFormat="1" ht="51">
      <c r="A14" s="12">
        <v>3</v>
      </c>
      <c r="B14" s="8"/>
      <c r="C14" s="8" t="s">
        <v>12</v>
      </c>
      <c r="D14" s="98" t="s">
        <v>68</v>
      </c>
      <c r="E14" s="27" t="s">
        <v>130</v>
      </c>
      <c r="F14" s="8" t="s">
        <v>13</v>
      </c>
      <c r="G14" s="9">
        <v>5</v>
      </c>
      <c r="H14" s="10"/>
      <c r="I14" s="10">
        <f aca="true" t="shared" si="1" ref="I14:I20">ROUND(G14*H14,2)</f>
        <v>0</v>
      </c>
      <c r="J14" s="106"/>
      <c r="K14" s="40"/>
      <c r="L14" s="152"/>
    </row>
    <row r="15" spans="1:12" s="2" customFormat="1" ht="25.5">
      <c r="A15" s="12">
        <v>4</v>
      </c>
      <c r="B15" s="8"/>
      <c r="C15" s="8" t="s">
        <v>12</v>
      </c>
      <c r="D15" s="98" t="s">
        <v>70</v>
      </c>
      <c r="E15" s="27" t="s">
        <v>71</v>
      </c>
      <c r="F15" s="8" t="s">
        <v>13</v>
      </c>
      <c r="G15" s="9">
        <f>G14</f>
        <v>5</v>
      </c>
      <c r="H15" s="10"/>
      <c r="I15" s="10">
        <f t="shared" si="1"/>
        <v>0</v>
      </c>
      <c r="J15" s="106"/>
      <c r="K15" s="40"/>
      <c r="L15" s="152"/>
    </row>
    <row r="16" spans="1:12" s="2" customFormat="1" ht="25.5">
      <c r="A16" s="12">
        <v>5</v>
      </c>
      <c r="B16" s="8" t="s">
        <v>72</v>
      </c>
      <c r="C16" s="8">
        <v>741</v>
      </c>
      <c r="D16" s="98" t="s">
        <v>73</v>
      </c>
      <c r="E16" s="27" t="s">
        <v>74</v>
      </c>
      <c r="F16" s="8" t="s">
        <v>13</v>
      </c>
      <c r="G16" s="9">
        <v>1</v>
      </c>
      <c r="H16" s="10"/>
      <c r="I16" s="10">
        <f t="shared" si="1"/>
        <v>0</v>
      </c>
      <c r="J16" s="106"/>
      <c r="K16" s="40"/>
      <c r="L16" s="152"/>
    </row>
    <row r="17" spans="1:12" s="2" customFormat="1" ht="38.25">
      <c r="A17" s="12">
        <v>6</v>
      </c>
      <c r="B17" s="8" t="s">
        <v>75</v>
      </c>
      <c r="C17" s="8" t="s">
        <v>76</v>
      </c>
      <c r="D17" s="98" t="s">
        <v>77</v>
      </c>
      <c r="E17" s="27" t="s">
        <v>78</v>
      </c>
      <c r="F17" s="8" t="s">
        <v>13</v>
      </c>
      <c r="G17" s="9">
        <f>G16</f>
        <v>1</v>
      </c>
      <c r="H17" s="10"/>
      <c r="I17" s="10">
        <f t="shared" si="1"/>
        <v>0</v>
      </c>
      <c r="J17" s="104"/>
      <c r="K17" s="40"/>
      <c r="L17" s="151"/>
    </row>
    <row r="18" spans="1:12" s="2" customFormat="1" ht="25.5">
      <c r="A18" s="12">
        <v>7</v>
      </c>
      <c r="B18" s="8" t="s">
        <v>75</v>
      </c>
      <c r="C18" s="8" t="s">
        <v>76</v>
      </c>
      <c r="D18" s="98" t="s">
        <v>79</v>
      </c>
      <c r="E18" s="27" t="s">
        <v>80</v>
      </c>
      <c r="F18" s="8" t="s">
        <v>81</v>
      </c>
      <c r="G18" s="9">
        <v>50</v>
      </c>
      <c r="H18" s="10"/>
      <c r="I18" s="10">
        <f t="shared" si="1"/>
        <v>0</v>
      </c>
      <c r="J18" s="106"/>
      <c r="K18" s="40"/>
      <c r="L18" s="152"/>
    </row>
    <row r="19" spans="1:12" s="2" customFormat="1" ht="38.25">
      <c r="A19" s="12">
        <v>8</v>
      </c>
      <c r="B19" s="8" t="s">
        <v>72</v>
      </c>
      <c r="C19" s="8">
        <v>741</v>
      </c>
      <c r="D19" s="98" t="s">
        <v>82</v>
      </c>
      <c r="E19" s="27" t="s">
        <v>83</v>
      </c>
      <c r="F19" s="8" t="s">
        <v>81</v>
      </c>
      <c r="G19" s="9">
        <f>G18</f>
        <v>50</v>
      </c>
      <c r="H19" s="10"/>
      <c r="I19" s="10">
        <f t="shared" si="1"/>
        <v>0</v>
      </c>
      <c r="J19" s="106"/>
      <c r="K19" s="40"/>
      <c r="L19" s="152"/>
    </row>
    <row r="20" spans="1:12" s="2" customFormat="1" ht="25.5">
      <c r="A20" s="12">
        <v>9</v>
      </c>
      <c r="B20" s="8"/>
      <c r="C20" s="8" t="s">
        <v>12</v>
      </c>
      <c r="D20" s="98" t="s">
        <v>84</v>
      </c>
      <c r="E20" s="30" t="s">
        <v>85</v>
      </c>
      <c r="F20" s="8" t="s">
        <v>13</v>
      </c>
      <c r="G20" s="9">
        <f>G14</f>
        <v>5</v>
      </c>
      <c r="H20" s="10"/>
      <c r="I20" s="10">
        <f t="shared" si="1"/>
        <v>0</v>
      </c>
      <c r="J20" s="106"/>
      <c r="K20" s="40"/>
      <c r="L20" s="152"/>
    </row>
    <row r="21" spans="1:12" s="17" customFormat="1" ht="12.75">
      <c r="A21" s="12"/>
      <c r="B21" s="89"/>
      <c r="C21" s="89"/>
      <c r="D21" s="99"/>
      <c r="E21" s="31" t="s">
        <v>86</v>
      </c>
      <c r="F21" s="89"/>
      <c r="G21" s="105"/>
      <c r="H21" s="105"/>
      <c r="I21" s="18">
        <f>I9</f>
        <v>0</v>
      </c>
      <c r="J21" s="106"/>
      <c r="K21" s="40"/>
      <c r="L21" s="152"/>
    </row>
    <row r="22" spans="1:12" ht="12.75">
      <c r="A22" s="12"/>
      <c r="J22" s="106"/>
      <c r="K22" s="40"/>
      <c r="L22" s="152"/>
    </row>
    <row r="23" spans="1:12" ht="12.75">
      <c r="A23" s="12"/>
      <c r="J23" s="106"/>
      <c r="K23" s="40"/>
      <c r="L23" s="152"/>
    </row>
    <row r="24" spans="1:12" ht="12.75">
      <c r="A24" s="12"/>
      <c r="J24" s="106"/>
      <c r="K24" s="40"/>
      <c r="L24" s="152"/>
    </row>
    <row r="25" spans="1:12" ht="12.75">
      <c r="A25" s="12"/>
      <c r="J25" s="106"/>
      <c r="K25" s="40"/>
      <c r="L25" s="152"/>
    </row>
    <row r="26" spans="10:12" ht="12.75">
      <c r="J26" s="106"/>
      <c r="K26" s="40"/>
      <c r="L26" s="152"/>
    </row>
    <row r="27" spans="10:12" ht="12.75">
      <c r="J27" s="106"/>
      <c r="K27" s="40"/>
      <c r="L27" s="152"/>
    </row>
    <row r="28" spans="10:12" ht="12.75">
      <c r="J28" s="106"/>
      <c r="K28" s="40"/>
      <c r="L28" s="152"/>
    </row>
    <row r="29" spans="10:12" ht="12.75">
      <c r="J29" s="106"/>
      <c r="K29" s="40"/>
      <c r="L29" s="152"/>
    </row>
    <row r="30" spans="10:12" ht="12.75">
      <c r="J30" s="106"/>
      <c r="K30" s="40"/>
      <c r="L30" s="152"/>
    </row>
    <row r="31" spans="10:12" ht="12.75">
      <c r="J31" s="106"/>
      <c r="K31" s="40"/>
      <c r="L31" s="152"/>
    </row>
    <row r="32" spans="10:12" ht="12.75">
      <c r="J32" s="106"/>
      <c r="K32" s="40"/>
      <c r="L32" s="152"/>
    </row>
    <row r="33" spans="10:12" ht="12.75">
      <c r="J33" s="106"/>
      <c r="K33" s="40"/>
      <c r="L33" s="152"/>
    </row>
    <row r="34" spans="10:12" ht="12.75">
      <c r="J34" s="106"/>
      <c r="K34" s="40"/>
      <c r="L34" s="152"/>
    </row>
    <row r="35" spans="10:12" ht="12.75">
      <c r="J35" s="106"/>
      <c r="K35" s="40"/>
      <c r="L35" s="152"/>
    </row>
    <row r="36" spans="10:12" ht="12.75">
      <c r="J36" s="106"/>
      <c r="K36" s="40"/>
      <c r="L36" s="152"/>
    </row>
    <row r="37" spans="10:12" ht="12.75">
      <c r="J37" s="106"/>
      <c r="K37" s="40"/>
      <c r="L37" s="152"/>
    </row>
    <row r="38" spans="10:12" ht="12.75">
      <c r="J38" s="106"/>
      <c r="K38" s="40"/>
      <c r="L38" s="152"/>
    </row>
    <row r="39" spans="10:12" ht="12.75">
      <c r="J39" s="106"/>
      <c r="K39" s="40"/>
      <c r="L39" s="152"/>
    </row>
    <row r="40" spans="10:12" ht="12.75">
      <c r="J40" s="106"/>
      <c r="K40" s="40"/>
      <c r="L40" s="152"/>
    </row>
    <row r="41" spans="10:12" ht="12.75">
      <c r="J41" s="106"/>
      <c r="K41" s="40"/>
      <c r="L41" s="152"/>
    </row>
    <row r="42" spans="10:12" ht="12.75">
      <c r="J42" s="106"/>
      <c r="K42" s="40"/>
      <c r="L42" s="152"/>
    </row>
    <row r="43" spans="10:12" ht="12.75">
      <c r="J43" s="106"/>
      <c r="K43" s="40"/>
      <c r="L43" s="152"/>
    </row>
    <row r="44" spans="10:12" ht="12.75">
      <c r="J44" s="106"/>
      <c r="K44" s="40"/>
      <c r="L44" s="152"/>
    </row>
    <row r="45" spans="10:12" ht="12.75">
      <c r="J45" s="106"/>
      <c r="K45" s="40"/>
      <c r="L45" s="152"/>
    </row>
    <row r="46" spans="10:12" ht="12.75">
      <c r="J46" s="106"/>
      <c r="K46" s="40"/>
      <c r="L46" s="152"/>
    </row>
    <row r="47" spans="10:12" ht="12.75">
      <c r="J47" s="106"/>
      <c r="K47" s="40"/>
      <c r="L47" s="152"/>
    </row>
    <row r="48" spans="10:12" ht="12.75">
      <c r="J48" s="106"/>
      <c r="K48" s="40"/>
      <c r="L48" s="152"/>
    </row>
    <row r="49" spans="10:12" ht="12.75">
      <c r="J49" s="106"/>
      <c r="K49" s="40"/>
      <c r="L49" s="152"/>
    </row>
    <row r="50" spans="10:12" ht="12.75">
      <c r="J50" s="106"/>
      <c r="K50" s="40"/>
      <c r="L50" s="152"/>
    </row>
    <row r="51" spans="10:12" ht="12.75">
      <c r="J51" s="106"/>
      <c r="K51" s="40"/>
      <c r="L51" s="152"/>
    </row>
    <row r="52" spans="10:12" ht="12.75">
      <c r="J52" s="106"/>
      <c r="K52" s="40"/>
      <c r="L52" s="152"/>
    </row>
    <row r="53" spans="10:12" ht="12.75">
      <c r="J53" s="106"/>
      <c r="K53" s="40"/>
      <c r="L53" s="152"/>
    </row>
    <row r="54" spans="10:12" ht="12.75">
      <c r="J54" s="106"/>
      <c r="K54" s="40"/>
      <c r="L54" s="152"/>
    </row>
    <row r="55" spans="10:12" ht="12.75">
      <c r="J55" s="106"/>
      <c r="K55" s="40"/>
      <c r="L55" s="152"/>
    </row>
    <row r="56" spans="10:12" ht="12.75">
      <c r="J56" s="106"/>
      <c r="K56" s="40"/>
      <c r="L56" s="152"/>
    </row>
    <row r="57" spans="10:12" ht="12.75">
      <c r="J57" s="106"/>
      <c r="K57" s="40"/>
      <c r="L57" s="152"/>
    </row>
    <row r="58" spans="10:12" ht="12.75">
      <c r="J58" s="106"/>
      <c r="K58" s="40"/>
      <c r="L58" s="152"/>
    </row>
    <row r="59" spans="10:12" ht="12.75">
      <c r="J59" s="106"/>
      <c r="K59" s="40"/>
      <c r="L59" s="152"/>
    </row>
    <row r="60" spans="10:12" ht="12.75">
      <c r="J60" s="106"/>
      <c r="K60" s="40"/>
      <c r="L60" s="152"/>
    </row>
    <row r="61" spans="10:12" ht="12.75">
      <c r="J61" s="106"/>
      <c r="K61" s="40"/>
      <c r="L61" s="152"/>
    </row>
    <row r="62" spans="10:12" ht="12.75">
      <c r="J62" s="106"/>
      <c r="K62" s="40"/>
      <c r="L62" s="152"/>
    </row>
    <row r="63" spans="10:12" ht="12.75">
      <c r="J63" s="106"/>
      <c r="K63" s="40"/>
      <c r="L63" s="152"/>
    </row>
    <row r="64" spans="10:12" ht="12.75">
      <c r="J64" s="106"/>
      <c r="K64" s="40"/>
      <c r="L64" s="152"/>
    </row>
    <row r="65" spans="10:12" ht="12.75">
      <c r="J65" s="106"/>
      <c r="K65" s="40"/>
      <c r="L65" s="152"/>
    </row>
    <row r="66" spans="10:12" ht="12.75">
      <c r="J66" s="106"/>
      <c r="K66" s="40"/>
      <c r="L66" s="152"/>
    </row>
    <row r="67" spans="10:12" ht="12.75">
      <c r="J67" s="106"/>
      <c r="K67" s="40"/>
      <c r="L67" s="152"/>
    </row>
    <row r="68" spans="10:12" ht="12.75">
      <c r="J68" s="106"/>
      <c r="K68" s="40"/>
      <c r="L68" s="152"/>
    </row>
    <row r="69" spans="10:12" ht="12.75">
      <c r="J69" s="106"/>
      <c r="K69" s="40"/>
      <c r="L69" s="152"/>
    </row>
    <row r="70" spans="10:12" ht="12.75">
      <c r="J70" s="106"/>
      <c r="K70" s="40"/>
      <c r="L70" s="152"/>
    </row>
    <row r="71" spans="10:12" ht="12.75">
      <c r="J71" s="106"/>
      <c r="K71" s="40"/>
      <c r="L71" s="152"/>
    </row>
    <row r="72" spans="10:12" ht="12.75">
      <c r="J72" s="106"/>
      <c r="K72" s="40"/>
      <c r="L72" s="152"/>
    </row>
    <row r="73" spans="10:12" ht="12.75">
      <c r="J73" s="106"/>
      <c r="K73" s="40"/>
      <c r="L73" s="152"/>
    </row>
    <row r="74" spans="10:12" ht="12.75">
      <c r="J74" s="106"/>
      <c r="K74" s="40"/>
      <c r="L74" s="152"/>
    </row>
    <row r="75" spans="10:12" ht="12.75">
      <c r="J75" s="106"/>
      <c r="K75" s="40"/>
      <c r="L75" s="152"/>
    </row>
    <row r="76" spans="10:12" ht="12.75">
      <c r="J76" s="106"/>
      <c r="K76" s="40"/>
      <c r="L76" s="152"/>
    </row>
    <row r="77" spans="10:12" ht="12.75">
      <c r="J77" s="106"/>
      <c r="K77" s="40"/>
      <c r="L77" s="152"/>
    </row>
    <row r="78" spans="10:12" ht="12.75">
      <c r="J78" s="106"/>
      <c r="K78" s="40"/>
      <c r="L78" s="152"/>
    </row>
    <row r="79" spans="10:12" ht="12.75">
      <c r="J79" s="106"/>
      <c r="K79" s="40"/>
      <c r="L79" s="152"/>
    </row>
    <row r="80" spans="10:12" ht="12.75">
      <c r="J80" s="106"/>
      <c r="K80" s="40"/>
      <c r="L80" s="152"/>
    </row>
    <row r="81" spans="10:12" ht="12.75">
      <c r="J81" s="106"/>
      <c r="K81" s="40"/>
      <c r="L81" s="152"/>
    </row>
    <row r="82" spans="10:12" ht="12.75">
      <c r="J82" s="106"/>
      <c r="K82" s="40"/>
      <c r="L82" s="152"/>
    </row>
    <row r="83" spans="10:12" ht="12.75">
      <c r="J83" s="106"/>
      <c r="K83" s="40"/>
      <c r="L83" s="152"/>
    </row>
    <row r="84" spans="10:12" ht="12.75">
      <c r="J84" s="106"/>
      <c r="K84" s="40"/>
      <c r="L84" s="152"/>
    </row>
    <row r="85" spans="10:12" ht="12.75">
      <c r="J85" s="106"/>
      <c r="K85" s="40"/>
      <c r="L85" s="152"/>
    </row>
    <row r="86" spans="10:12" ht="12.75">
      <c r="J86" s="106"/>
      <c r="K86" s="40"/>
      <c r="L86" s="152"/>
    </row>
    <row r="87" spans="10:12" ht="12.75">
      <c r="J87" s="106"/>
      <c r="K87" s="40"/>
      <c r="L87" s="152"/>
    </row>
    <row r="88" spans="10:12" ht="12.75">
      <c r="J88" s="106"/>
      <c r="K88" s="40"/>
      <c r="L88" s="152"/>
    </row>
    <row r="89" spans="10:12" ht="12.75">
      <c r="J89" s="106"/>
      <c r="K89" s="40"/>
      <c r="L89" s="152"/>
    </row>
    <row r="90" spans="10:12" ht="12.75">
      <c r="J90" s="106"/>
      <c r="K90" s="40"/>
      <c r="L90" s="152"/>
    </row>
    <row r="91" spans="10:12" ht="12.75">
      <c r="J91" s="106"/>
      <c r="K91" s="40"/>
      <c r="L91" s="152"/>
    </row>
    <row r="92" spans="10:12" ht="12.75">
      <c r="J92" s="106"/>
      <c r="K92" s="40"/>
      <c r="L92" s="152"/>
    </row>
    <row r="93" spans="10:12" ht="12.75">
      <c r="J93" s="106"/>
      <c r="K93" s="40"/>
      <c r="L93" s="152"/>
    </row>
    <row r="94" spans="10:12" ht="12.75">
      <c r="J94" s="106"/>
      <c r="K94" s="40"/>
      <c r="L94" s="152"/>
    </row>
    <row r="95" spans="10:12" ht="12.75">
      <c r="J95" s="106"/>
      <c r="K95" s="40"/>
      <c r="L95" s="152"/>
    </row>
    <row r="96" spans="10:12" ht="12.75">
      <c r="J96" s="106"/>
      <c r="K96" s="40"/>
      <c r="L96" s="152"/>
    </row>
    <row r="97" spans="10:12" ht="12.75">
      <c r="J97" s="106"/>
      <c r="K97" s="40"/>
      <c r="L97" s="152"/>
    </row>
    <row r="98" spans="10:12" ht="12.75">
      <c r="J98" s="106"/>
      <c r="K98" s="40"/>
      <c r="L98" s="152"/>
    </row>
    <row r="99" spans="10:12" ht="12.75">
      <c r="J99" s="106"/>
      <c r="K99" s="40"/>
      <c r="L99" s="152"/>
    </row>
    <row r="100" spans="10:12" ht="12.75">
      <c r="J100" s="106"/>
      <c r="K100" s="40"/>
      <c r="L100" s="152"/>
    </row>
    <row r="101" spans="10:12" ht="12.75">
      <c r="J101" s="106"/>
      <c r="K101" s="40"/>
      <c r="L101" s="152"/>
    </row>
    <row r="102" spans="10:12" ht="12.75">
      <c r="J102" s="106"/>
      <c r="K102" s="40"/>
      <c r="L102" s="152"/>
    </row>
    <row r="103" spans="10:12" ht="12.75">
      <c r="J103" s="106"/>
      <c r="K103" s="40"/>
      <c r="L103" s="152"/>
    </row>
    <row r="104" spans="10:12" ht="12.75">
      <c r="J104" s="106"/>
      <c r="K104" s="40"/>
      <c r="L104" s="152"/>
    </row>
    <row r="105" spans="10:12" ht="12.75">
      <c r="J105" s="106"/>
      <c r="K105" s="40"/>
      <c r="L105" s="152"/>
    </row>
    <row r="106" spans="10:12" ht="12.75">
      <c r="J106" s="106"/>
      <c r="K106" s="40"/>
      <c r="L106" s="152"/>
    </row>
    <row r="107" spans="10:12" ht="12.75">
      <c r="J107" s="106"/>
      <c r="K107" s="40"/>
      <c r="L107" s="152"/>
    </row>
    <row r="108" spans="10:12" ht="12.75">
      <c r="J108" s="106"/>
      <c r="K108" s="40"/>
      <c r="L108" s="152"/>
    </row>
    <row r="109" spans="10:12" ht="12.75">
      <c r="J109" s="106"/>
      <c r="K109" s="40"/>
      <c r="L109" s="152"/>
    </row>
    <row r="110" spans="10:12" ht="12.75">
      <c r="J110" s="106"/>
      <c r="K110" s="40"/>
      <c r="L110" s="152"/>
    </row>
    <row r="111" spans="10:12" ht="12.75">
      <c r="J111" s="106"/>
      <c r="K111" s="40"/>
      <c r="L111" s="152"/>
    </row>
    <row r="112" spans="10:12" ht="12.75">
      <c r="J112" s="106"/>
      <c r="K112" s="40"/>
      <c r="L112" s="152"/>
    </row>
    <row r="113" spans="10:12" ht="12.75">
      <c r="J113" s="106"/>
      <c r="K113" s="40"/>
      <c r="L113" s="152"/>
    </row>
    <row r="114" spans="10:12" ht="12.75">
      <c r="J114" s="111"/>
      <c r="K114" s="41"/>
      <c r="L114" s="153"/>
    </row>
    <row r="115" spans="10:12" ht="12.75">
      <c r="J115" s="104"/>
      <c r="K115" s="39"/>
      <c r="L115" s="151"/>
    </row>
    <row r="116" spans="10:12" ht="12.75">
      <c r="J116" s="106"/>
      <c r="K116" s="40"/>
      <c r="L116" s="152"/>
    </row>
    <row r="117" spans="10:12" ht="12.75">
      <c r="J117" s="106"/>
      <c r="K117" s="40"/>
      <c r="L117" s="152"/>
    </row>
    <row r="118" spans="10:12" ht="12.75">
      <c r="J118" s="106"/>
      <c r="K118" s="40"/>
      <c r="L118" s="152"/>
    </row>
    <row r="119" spans="10:12" ht="12.75">
      <c r="J119" s="106"/>
      <c r="K119" s="40"/>
      <c r="L119" s="152"/>
    </row>
    <row r="120" spans="10:12" ht="12.75">
      <c r="J120" s="106"/>
      <c r="K120" s="40"/>
      <c r="L120" s="152"/>
    </row>
    <row r="121" spans="10:12" ht="12.75">
      <c r="J121" s="106"/>
      <c r="K121" s="40"/>
      <c r="L121" s="152"/>
    </row>
    <row r="122" spans="10:12" ht="12.75">
      <c r="J122" s="106"/>
      <c r="K122" s="40"/>
      <c r="L122" s="152"/>
    </row>
    <row r="123" spans="10:12" ht="12.75">
      <c r="J123" s="111"/>
      <c r="K123" s="41"/>
      <c r="L123" s="153"/>
    </row>
    <row r="124" spans="10:12" ht="12.75">
      <c r="J124" s="111"/>
      <c r="K124" s="41"/>
      <c r="L124" s="153"/>
    </row>
    <row r="125" spans="10:12" ht="12.75">
      <c r="J125" s="111"/>
      <c r="K125" s="41"/>
      <c r="L125" s="153"/>
    </row>
    <row r="126" spans="10:12" ht="12.75">
      <c r="J126" s="104"/>
      <c r="K126" s="39"/>
      <c r="L126" s="151"/>
    </row>
    <row r="127" spans="10:12" ht="12.75">
      <c r="J127" s="106"/>
      <c r="K127" s="40"/>
      <c r="L127" s="152"/>
    </row>
    <row r="128" spans="10:12" ht="12.75">
      <c r="J128" s="106"/>
      <c r="K128" s="40"/>
      <c r="L128" s="152"/>
    </row>
    <row r="129" spans="10:12" ht="12.75">
      <c r="J129" s="106"/>
      <c r="K129" s="40"/>
      <c r="L129" s="152"/>
    </row>
    <row r="130" spans="10:12" ht="12.75">
      <c r="J130" s="106"/>
      <c r="K130" s="40"/>
      <c r="L130" s="152"/>
    </row>
    <row r="131" spans="10:12" ht="12.75">
      <c r="J131" s="106"/>
      <c r="K131" s="40"/>
      <c r="L131" s="152"/>
    </row>
    <row r="132" spans="10:12" ht="12.75">
      <c r="J132" s="106"/>
      <c r="K132" s="40"/>
      <c r="L132" s="152"/>
    </row>
    <row r="133" spans="10:12" ht="12.75">
      <c r="J133" s="106"/>
      <c r="K133" s="40"/>
      <c r="L133" s="152"/>
    </row>
    <row r="134" spans="10:12" ht="12.75">
      <c r="J134" s="103"/>
      <c r="K134" s="38"/>
      <c r="L134" s="150"/>
    </row>
    <row r="135" spans="10:12" ht="12.75">
      <c r="J135" s="104"/>
      <c r="K135" s="39"/>
      <c r="L135" s="151"/>
    </row>
    <row r="136" spans="10:12" ht="12.75">
      <c r="J136" s="106"/>
      <c r="K136" s="40"/>
      <c r="L136" s="152"/>
    </row>
    <row r="137" spans="10:12" ht="12.75">
      <c r="J137" s="106"/>
      <c r="K137" s="40"/>
      <c r="L137" s="152"/>
    </row>
    <row r="138" spans="10:12" ht="12.75">
      <c r="J138" s="106"/>
      <c r="K138" s="40"/>
      <c r="L138" s="152"/>
    </row>
    <row r="139" spans="10:12" ht="12.75">
      <c r="J139" s="106"/>
      <c r="K139" s="40"/>
      <c r="L139" s="152"/>
    </row>
    <row r="140" spans="10:12" ht="12.75">
      <c r="J140" s="106"/>
      <c r="K140" s="40"/>
      <c r="L140" s="152"/>
    </row>
    <row r="141" spans="10:12" ht="12.75">
      <c r="J141" s="106"/>
      <c r="K141" s="40"/>
      <c r="L141" s="152"/>
    </row>
    <row r="142" spans="10:12" ht="12.75">
      <c r="J142" s="104"/>
      <c r="K142" s="39"/>
      <c r="L142" s="151"/>
    </row>
    <row r="143" spans="10:12" ht="12.75">
      <c r="J143" s="106"/>
      <c r="K143" s="40"/>
      <c r="L143" s="152"/>
    </row>
    <row r="144" spans="10:12" ht="12.75">
      <c r="J144" s="111"/>
      <c r="K144" s="41"/>
      <c r="L144" s="153"/>
    </row>
    <row r="145" spans="10:12" ht="12.75">
      <c r="J145" s="111"/>
      <c r="K145" s="41"/>
      <c r="L145" s="153"/>
    </row>
    <row r="146" spans="10:12" ht="12.75">
      <c r="J146" s="106"/>
      <c r="K146" s="40"/>
      <c r="L146" s="152"/>
    </row>
    <row r="147" spans="10:12" ht="12.75">
      <c r="J147" s="106"/>
      <c r="K147" s="40"/>
      <c r="L147" s="152"/>
    </row>
    <row r="148" spans="10:12" ht="12.75">
      <c r="J148" s="106"/>
      <c r="K148" s="40"/>
      <c r="L148" s="152"/>
    </row>
    <row r="149" spans="10:12" ht="12.75">
      <c r="J149" s="106"/>
      <c r="K149" s="40"/>
      <c r="L149" s="152"/>
    </row>
    <row r="150" spans="10:12" ht="12.75">
      <c r="J150" s="106"/>
      <c r="K150" s="40"/>
      <c r="L150" s="152"/>
    </row>
    <row r="151" spans="10:12" ht="12.75">
      <c r="J151" s="112"/>
      <c r="K151" s="42"/>
      <c r="L151" s="154"/>
    </row>
    <row r="152" spans="10:12" ht="12.75">
      <c r="J152" s="111"/>
      <c r="K152" s="41"/>
      <c r="L152" s="153"/>
    </row>
    <row r="153" spans="10:12" ht="12.75">
      <c r="J153" s="104"/>
      <c r="K153" s="39"/>
      <c r="L153" s="151"/>
    </row>
    <row r="154" spans="10:12" ht="12.75">
      <c r="J154" s="106"/>
      <c r="K154" s="40"/>
      <c r="L154" s="152"/>
    </row>
    <row r="155" spans="10:12" ht="12.75">
      <c r="J155" s="106"/>
      <c r="K155" s="40"/>
      <c r="L155" s="152"/>
    </row>
    <row r="156" spans="10:12" ht="12.75">
      <c r="J156" s="106"/>
      <c r="K156" s="40"/>
      <c r="L156" s="152"/>
    </row>
    <row r="157" spans="10:12" ht="12.75">
      <c r="J157" s="106"/>
      <c r="K157" s="40"/>
      <c r="L157" s="152"/>
    </row>
    <row r="158" spans="10:12" ht="12.75">
      <c r="J158" s="106"/>
      <c r="K158" s="40"/>
      <c r="L158" s="152"/>
    </row>
    <row r="159" spans="10:12" ht="12.75">
      <c r="J159" s="106"/>
      <c r="K159" s="40"/>
      <c r="L159" s="152"/>
    </row>
    <row r="160" spans="10:12" ht="12.75">
      <c r="J160" s="106"/>
      <c r="K160" s="40"/>
      <c r="L160" s="152"/>
    </row>
    <row r="161" spans="10:12" ht="12.75">
      <c r="J161" s="106"/>
      <c r="K161" s="40"/>
      <c r="L161" s="152"/>
    </row>
    <row r="162" spans="10:12" ht="12.75">
      <c r="J162" s="106"/>
      <c r="K162" s="40"/>
      <c r="L162" s="152"/>
    </row>
    <row r="163" spans="10:12" ht="12.75">
      <c r="J163" s="106"/>
      <c r="K163" s="40"/>
      <c r="L163" s="152"/>
    </row>
    <row r="164" spans="10:12" ht="12.75">
      <c r="J164" s="106"/>
      <c r="K164" s="40"/>
      <c r="L164" s="152"/>
    </row>
    <row r="165" spans="10:12" ht="12.75">
      <c r="J165" s="106"/>
      <c r="K165" s="40"/>
      <c r="L165" s="152"/>
    </row>
    <row r="166" spans="10:12" ht="12.75">
      <c r="J166" s="106"/>
      <c r="K166" s="40"/>
      <c r="L166" s="152"/>
    </row>
    <row r="167" spans="10:12" ht="12.75">
      <c r="J167" s="106"/>
      <c r="K167" s="40"/>
      <c r="L167" s="152"/>
    </row>
    <row r="168" spans="10:12" ht="12.75">
      <c r="J168" s="106"/>
      <c r="K168" s="40"/>
      <c r="L168" s="152"/>
    </row>
    <row r="169" spans="10:12" ht="12.75">
      <c r="J169" s="106"/>
      <c r="K169" s="40"/>
      <c r="L169" s="152"/>
    </row>
    <row r="170" spans="10:12" ht="12.75">
      <c r="J170" s="106"/>
      <c r="K170" s="40"/>
      <c r="L170" s="152"/>
    </row>
    <row r="171" spans="10:12" ht="12.75">
      <c r="J171" s="106"/>
      <c r="K171" s="40"/>
      <c r="L171" s="152"/>
    </row>
    <row r="172" spans="10:12" ht="12.75">
      <c r="J172" s="106"/>
      <c r="K172" s="40"/>
      <c r="L172" s="152"/>
    </row>
    <row r="173" spans="10:12" ht="12.75">
      <c r="J173" s="106"/>
      <c r="K173" s="40"/>
      <c r="L173" s="152"/>
    </row>
    <row r="174" spans="10:12" ht="12.75">
      <c r="J174" s="106"/>
      <c r="K174" s="40"/>
      <c r="L174" s="152"/>
    </row>
    <row r="175" spans="10:12" ht="12.75">
      <c r="J175" s="106"/>
      <c r="K175" s="40"/>
      <c r="L175" s="152"/>
    </row>
    <row r="176" spans="10:12" ht="12.75">
      <c r="J176" s="106"/>
      <c r="K176" s="40"/>
      <c r="L176" s="152"/>
    </row>
    <row r="177" spans="10:12" ht="12.75">
      <c r="J177" s="106"/>
      <c r="K177" s="40"/>
      <c r="L177" s="152"/>
    </row>
    <row r="178" spans="10:12" ht="12.75">
      <c r="J178" s="106"/>
      <c r="K178" s="40"/>
      <c r="L178" s="152"/>
    </row>
    <row r="179" spans="10:12" ht="12.75">
      <c r="J179" s="106"/>
      <c r="K179" s="40"/>
      <c r="L179" s="152"/>
    </row>
    <row r="180" spans="10:12" ht="12.75">
      <c r="J180" s="106"/>
      <c r="K180" s="40"/>
      <c r="L180" s="152"/>
    </row>
    <row r="181" spans="10:12" ht="12.75">
      <c r="J181" s="106"/>
      <c r="K181" s="40"/>
      <c r="L181" s="152"/>
    </row>
    <row r="182" spans="10:12" ht="12.75">
      <c r="J182" s="106"/>
      <c r="K182" s="40"/>
      <c r="L182" s="152"/>
    </row>
    <row r="183" spans="10:12" ht="12.75">
      <c r="J183" s="106"/>
      <c r="K183" s="40"/>
      <c r="L183" s="152"/>
    </row>
    <row r="184" spans="10:12" ht="12.75">
      <c r="J184" s="106"/>
      <c r="K184" s="40"/>
      <c r="L184" s="152"/>
    </row>
    <row r="185" spans="10:12" ht="12.75">
      <c r="J185" s="106"/>
      <c r="K185" s="40"/>
      <c r="L185" s="152"/>
    </row>
    <row r="186" spans="10:12" ht="12.75">
      <c r="J186" s="106"/>
      <c r="K186" s="40"/>
      <c r="L186" s="152"/>
    </row>
    <row r="187" spans="10:12" ht="12.75">
      <c r="J187" s="106"/>
      <c r="K187" s="40"/>
      <c r="L187" s="152"/>
    </row>
    <row r="188" spans="10:12" ht="12.75">
      <c r="J188" s="106"/>
      <c r="K188" s="40"/>
      <c r="L188" s="152"/>
    </row>
    <row r="189" spans="10:12" ht="12.75">
      <c r="J189" s="104"/>
      <c r="K189" s="39"/>
      <c r="L189" s="151"/>
    </row>
    <row r="190" spans="10:12" ht="12.75">
      <c r="J190" s="106"/>
      <c r="K190" s="40"/>
      <c r="L190" s="152"/>
    </row>
    <row r="191" spans="10:12" ht="12.75">
      <c r="J191" s="106"/>
      <c r="K191" s="40"/>
      <c r="L191" s="152"/>
    </row>
    <row r="192" spans="10:12" ht="12.75">
      <c r="J192" s="106"/>
      <c r="K192" s="40"/>
      <c r="L192" s="152"/>
    </row>
    <row r="193" spans="10:12" ht="12.75">
      <c r="J193" s="106"/>
      <c r="K193" s="40"/>
      <c r="L193" s="152"/>
    </row>
    <row r="194" spans="10:12" ht="12.75">
      <c r="J194" s="106"/>
      <c r="K194" s="40"/>
      <c r="L194" s="152"/>
    </row>
    <row r="195" spans="10:12" ht="12.75">
      <c r="J195" s="106"/>
      <c r="K195" s="40"/>
      <c r="L195" s="152"/>
    </row>
    <row r="196" spans="10:12" ht="12.75">
      <c r="J196" s="106"/>
      <c r="K196" s="40"/>
      <c r="L196" s="152"/>
    </row>
    <row r="197" spans="10:12" ht="12.75">
      <c r="J197" s="106"/>
      <c r="K197" s="40"/>
      <c r="L197" s="152"/>
    </row>
    <row r="198" spans="10:12" ht="12.75">
      <c r="J198" s="106"/>
      <c r="K198" s="40"/>
      <c r="L198" s="152"/>
    </row>
    <row r="199" spans="10:12" ht="12.75">
      <c r="J199" s="106"/>
      <c r="K199" s="40"/>
      <c r="L199" s="152"/>
    </row>
    <row r="200" spans="10:12" ht="12.75">
      <c r="J200" s="106"/>
      <c r="K200" s="40"/>
      <c r="L200" s="152"/>
    </row>
    <row r="201" spans="10:12" ht="12.75">
      <c r="J201" s="106"/>
      <c r="K201" s="40"/>
      <c r="L201" s="152"/>
    </row>
    <row r="202" spans="10:12" ht="12.75">
      <c r="J202" s="106"/>
      <c r="K202" s="40"/>
      <c r="L202" s="152"/>
    </row>
    <row r="203" spans="10:12" ht="12.75">
      <c r="J203" s="106"/>
      <c r="K203" s="40"/>
      <c r="L203" s="152"/>
    </row>
    <row r="204" spans="10:12" ht="12.75">
      <c r="J204" s="106"/>
      <c r="K204" s="40"/>
      <c r="L204" s="152"/>
    </row>
    <row r="205" spans="10:12" ht="12.75">
      <c r="J205" s="106"/>
      <c r="K205" s="40"/>
      <c r="L205" s="152"/>
    </row>
    <row r="206" spans="10:12" ht="12.75">
      <c r="J206" s="106"/>
      <c r="K206" s="40"/>
      <c r="L206" s="152"/>
    </row>
    <row r="207" spans="10:12" ht="12.75">
      <c r="J207" s="106"/>
      <c r="K207" s="40"/>
      <c r="L207" s="152"/>
    </row>
    <row r="208" spans="10:12" ht="12.75">
      <c r="J208" s="106"/>
      <c r="K208" s="40"/>
      <c r="L208" s="152"/>
    </row>
    <row r="209" spans="10:12" ht="12.75">
      <c r="J209" s="106"/>
      <c r="K209" s="40"/>
      <c r="L209" s="152"/>
    </row>
    <row r="210" spans="10:12" ht="12.75">
      <c r="J210" s="106"/>
      <c r="K210" s="40"/>
      <c r="L210" s="152"/>
    </row>
    <row r="211" spans="10:12" ht="12.75">
      <c r="J211" s="106"/>
      <c r="K211" s="40"/>
      <c r="L211" s="152"/>
    </row>
    <row r="212" spans="10:12" ht="12.75">
      <c r="J212" s="112"/>
      <c r="K212" s="42"/>
      <c r="L212" s="154"/>
    </row>
    <row r="213" spans="10:12" ht="12.75">
      <c r="J213" s="106"/>
      <c r="K213" s="40"/>
      <c r="L213" s="152"/>
    </row>
    <row r="214" spans="10:12" ht="12.75">
      <c r="J214" s="112"/>
      <c r="K214" s="42"/>
      <c r="L214" s="154"/>
    </row>
    <row r="215" spans="10:12" ht="12.75">
      <c r="J215" s="106"/>
      <c r="K215" s="40"/>
      <c r="L215" s="152"/>
    </row>
    <row r="216" spans="10:12" ht="12.75">
      <c r="J216" s="106"/>
      <c r="K216" s="40"/>
      <c r="L216" s="152"/>
    </row>
    <row r="217" spans="10:12" ht="12.75">
      <c r="J217" s="106"/>
      <c r="K217" s="40"/>
      <c r="L217" s="152"/>
    </row>
    <row r="218" spans="10:12" ht="12.75">
      <c r="J218" s="112"/>
      <c r="K218" s="42"/>
      <c r="L218" s="154"/>
    </row>
    <row r="219" spans="10:12" ht="12.75">
      <c r="J219" s="106"/>
      <c r="K219" s="40"/>
      <c r="L219" s="152"/>
    </row>
    <row r="220" spans="10:12" ht="12.75">
      <c r="J220" s="106"/>
      <c r="K220" s="40"/>
      <c r="L220" s="152"/>
    </row>
    <row r="221" spans="10:12" ht="12.75">
      <c r="J221" s="106"/>
      <c r="K221" s="40"/>
      <c r="L221" s="152"/>
    </row>
    <row r="222" spans="10:12" ht="12.75">
      <c r="J222" s="112"/>
      <c r="K222" s="42"/>
      <c r="L222" s="154"/>
    </row>
    <row r="223" spans="10:12" ht="12.75">
      <c r="J223" s="106"/>
      <c r="K223" s="40"/>
      <c r="L223" s="152"/>
    </row>
    <row r="224" spans="10:12" ht="12.75">
      <c r="J224" s="106"/>
      <c r="K224" s="40"/>
      <c r="L224" s="152"/>
    </row>
    <row r="225" spans="10:12" ht="12.75">
      <c r="J225" s="106"/>
      <c r="K225" s="40"/>
      <c r="L225" s="152"/>
    </row>
    <row r="226" spans="10:12" ht="12.75">
      <c r="J226" s="106"/>
      <c r="K226" s="40"/>
      <c r="L226" s="152"/>
    </row>
    <row r="227" spans="10:12" ht="12.75">
      <c r="J227" s="106"/>
      <c r="K227" s="40"/>
      <c r="L227" s="152"/>
    </row>
    <row r="228" spans="10:12" ht="12.75">
      <c r="J228" s="106"/>
      <c r="K228" s="40"/>
      <c r="L228" s="152"/>
    </row>
    <row r="229" spans="10:12" ht="12.75">
      <c r="J229" s="106"/>
      <c r="K229" s="40"/>
      <c r="L229" s="152"/>
    </row>
    <row r="230" spans="10:12" ht="12.75">
      <c r="J230" s="106"/>
      <c r="K230" s="40"/>
      <c r="L230" s="152"/>
    </row>
    <row r="231" spans="10:12" ht="12.75">
      <c r="J231" s="106"/>
      <c r="K231" s="40"/>
      <c r="L231" s="152"/>
    </row>
    <row r="232" spans="10:12" ht="12.75">
      <c r="J232" s="106"/>
      <c r="K232" s="40"/>
      <c r="L232" s="152"/>
    </row>
    <row r="233" spans="10:12" ht="12.75">
      <c r="J233" s="106"/>
      <c r="K233" s="40"/>
      <c r="L233" s="152"/>
    </row>
    <row r="234" spans="10:12" ht="12.75">
      <c r="J234" s="106"/>
      <c r="K234" s="40"/>
      <c r="L234" s="152"/>
    </row>
    <row r="235" spans="10:12" ht="12.75">
      <c r="J235" s="104"/>
      <c r="K235" s="39"/>
      <c r="L235" s="151"/>
    </row>
    <row r="236" spans="10:12" ht="12.75">
      <c r="J236" s="111"/>
      <c r="K236" s="41"/>
      <c r="L236" s="153"/>
    </row>
    <row r="237" spans="10:12" ht="12.75">
      <c r="J237" s="111"/>
      <c r="K237" s="41"/>
      <c r="L237" s="153"/>
    </row>
    <row r="238" spans="10:12" ht="12.75">
      <c r="J238" s="111"/>
      <c r="K238" s="41"/>
      <c r="L238" s="153"/>
    </row>
    <row r="239" spans="10:12" ht="12.75">
      <c r="J239" s="111"/>
      <c r="K239" s="41"/>
      <c r="L239" s="153"/>
    </row>
    <row r="240" spans="10:12" ht="12.75">
      <c r="J240" s="111"/>
      <c r="K240" s="40"/>
      <c r="L240" s="153"/>
    </row>
    <row r="241" spans="10:12" ht="12.75">
      <c r="J241" s="111"/>
      <c r="K241" s="41"/>
      <c r="L241" s="153"/>
    </row>
    <row r="242" spans="10:12" ht="12.75">
      <c r="J242" s="111"/>
      <c r="K242" s="41"/>
      <c r="L242" s="153"/>
    </row>
    <row r="243" spans="10:12" ht="12.75">
      <c r="J243" s="111"/>
      <c r="K243" s="41"/>
      <c r="L243" s="153"/>
    </row>
    <row r="244" spans="10:12" ht="12.75">
      <c r="J244" s="111"/>
      <c r="K244" s="41"/>
      <c r="L244" s="153"/>
    </row>
    <row r="245" spans="10:12" ht="12.75">
      <c r="J245" s="111"/>
      <c r="K245" s="41"/>
      <c r="L245" s="151"/>
    </row>
    <row r="246" spans="10:12" ht="12.75">
      <c r="J246" s="111"/>
      <c r="K246" s="41"/>
      <c r="L246" s="152"/>
    </row>
    <row r="247" spans="10:12" ht="12.75">
      <c r="J247" s="104"/>
      <c r="K247" s="39"/>
      <c r="L247" s="152"/>
    </row>
    <row r="248" spans="10:12" ht="12.75">
      <c r="J248" s="106"/>
      <c r="K248" s="40"/>
      <c r="L248" s="152"/>
    </row>
    <row r="249" spans="10:12" ht="12.75">
      <c r="J249" s="106"/>
      <c r="K249" s="40"/>
      <c r="L249" s="152"/>
    </row>
    <row r="250" spans="10:12" ht="12.75">
      <c r="J250" s="106"/>
      <c r="K250" s="40"/>
      <c r="L250" s="152"/>
    </row>
    <row r="251" spans="10:12" ht="12.75">
      <c r="J251" s="106"/>
      <c r="K251" s="40"/>
      <c r="L251" s="152"/>
    </row>
    <row r="252" spans="10:12" ht="12.75">
      <c r="J252" s="106"/>
      <c r="K252" s="40"/>
      <c r="L252" s="152"/>
    </row>
    <row r="253" spans="10:12" ht="12.75">
      <c r="J253" s="106"/>
      <c r="K253" s="40"/>
      <c r="L253" s="152"/>
    </row>
    <row r="254" spans="10:12" ht="12.75">
      <c r="J254" s="106"/>
      <c r="K254" s="40"/>
      <c r="L254" s="152"/>
    </row>
    <row r="255" spans="10:12" ht="12.75">
      <c r="J255" s="106"/>
      <c r="K255" s="40"/>
      <c r="L255" s="154"/>
    </row>
    <row r="256" spans="10:12" ht="12.75">
      <c r="J256" s="106"/>
      <c r="K256" s="40"/>
      <c r="L256" s="152"/>
    </row>
    <row r="257" spans="10:12" ht="12.75">
      <c r="J257" s="112"/>
      <c r="K257" s="42"/>
      <c r="L257" s="152"/>
    </row>
    <row r="258" spans="10:12" ht="12.75">
      <c r="J258" s="106"/>
      <c r="K258" s="40"/>
      <c r="L258" s="152"/>
    </row>
    <row r="259" spans="10:12" ht="12.75">
      <c r="J259" s="106"/>
      <c r="K259" s="40"/>
      <c r="L259" s="152"/>
    </row>
    <row r="260" spans="10:12" ht="12.75">
      <c r="J260" s="106"/>
      <c r="K260" s="40"/>
      <c r="L260" s="152"/>
    </row>
    <row r="261" spans="10:12" ht="12.75">
      <c r="J261" s="106"/>
      <c r="K261" s="40"/>
      <c r="L261" s="152"/>
    </row>
    <row r="262" spans="10:12" ht="12.75">
      <c r="J262" s="106"/>
      <c r="K262" s="40"/>
      <c r="L262" s="152"/>
    </row>
    <row r="263" spans="10:12" ht="12.75">
      <c r="J263" s="106"/>
      <c r="K263" s="40"/>
      <c r="L263" s="152"/>
    </row>
    <row r="264" spans="10:12" ht="12.75">
      <c r="J264" s="106"/>
      <c r="K264" s="40"/>
      <c r="L264" s="152"/>
    </row>
    <row r="265" spans="10:12" ht="12.75">
      <c r="J265" s="106"/>
      <c r="K265" s="40"/>
      <c r="L265" s="152"/>
    </row>
    <row r="266" spans="10:12" ht="12.75">
      <c r="J266" s="106"/>
      <c r="K266" s="40"/>
      <c r="L266" s="153"/>
    </row>
    <row r="267" spans="10:12" ht="12.75">
      <c r="J267" s="106"/>
      <c r="K267" s="40"/>
      <c r="L267" s="153"/>
    </row>
    <row r="268" spans="10:12" ht="12.75">
      <c r="J268" s="111"/>
      <c r="K268" s="41"/>
      <c r="L268" s="153"/>
    </row>
    <row r="269" spans="10:12" ht="12.75">
      <c r="J269" s="111"/>
      <c r="K269" s="41"/>
      <c r="L269" s="155"/>
    </row>
    <row r="270" spans="10:12" ht="12.75">
      <c r="J270" s="111"/>
      <c r="K270" s="41"/>
      <c r="L270" s="153"/>
    </row>
    <row r="271" spans="10:12" ht="12.75">
      <c r="J271" s="111"/>
      <c r="K271" s="41"/>
      <c r="L271" s="153"/>
    </row>
    <row r="272" spans="10:12" ht="12.75">
      <c r="J272" s="111"/>
      <c r="K272" s="41"/>
      <c r="L272" s="151"/>
    </row>
    <row r="273" spans="10:12" ht="12.75">
      <c r="J273" s="111"/>
      <c r="K273" s="41"/>
      <c r="L273" s="152"/>
    </row>
    <row r="274" spans="10:12" ht="12.75">
      <c r="J274" s="104"/>
      <c r="K274" s="39"/>
      <c r="L274" s="152"/>
    </row>
    <row r="275" spans="10:12" ht="12.75">
      <c r="J275" s="106"/>
      <c r="K275" s="40"/>
      <c r="L275" s="152"/>
    </row>
    <row r="276" spans="10:12" ht="12.75">
      <c r="J276" s="106"/>
      <c r="K276" s="40"/>
      <c r="L276" s="152"/>
    </row>
    <row r="277" spans="10:12" ht="12.75">
      <c r="J277" s="106"/>
      <c r="K277" s="40"/>
      <c r="L277" s="152"/>
    </row>
    <row r="278" spans="10:12" ht="12.75">
      <c r="J278" s="106"/>
      <c r="K278" s="40"/>
      <c r="L278" s="152"/>
    </row>
    <row r="279" spans="10:12" ht="12.75">
      <c r="J279" s="106"/>
      <c r="K279" s="40"/>
      <c r="L279" s="152"/>
    </row>
    <row r="280" spans="10:12" ht="12.75">
      <c r="J280" s="106"/>
      <c r="K280" s="40"/>
      <c r="L280" s="152"/>
    </row>
    <row r="281" spans="10:12" ht="12.75">
      <c r="J281" s="106"/>
      <c r="K281" s="40"/>
      <c r="L281" s="152"/>
    </row>
    <row r="282" spans="10:12" ht="12.75">
      <c r="J282" s="106"/>
      <c r="K282" s="40"/>
      <c r="L282" s="152"/>
    </row>
    <row r="283" spans="10:12" ht="12.75">
      <c r="J283" s="106"/>
      <c r="K283" s="40"/>
      <c r="L283" s="152"/>
    </row>
    <row r="284" spans="10:12" ht="12.75">
      <c r="J284" s="106"/>
      <c r="K284" s="40"/>
      <c r="L284" s="152"/>
    </row>
    <row r="285" spans="10:12" ht="12.75">
      <c r="J285" s="106"/>
      <c r="K285" s="40"/>
      <c r="L285" s="152"/>
    </row>
    <row r="286" spans="10:12" ht="12.75">
      <c r="J286" s="106"/>
      <c r="K286" s="40"/>
      <c r="L286" s="152"/>
    </row>
    <row r="287" spans="10:12" ht="12.75">
      <c r="J287" s="106"/>
      <c r="K287" s="40"/>
      <c r="L287" s="152"/>
    </row>
    <row r="288" spans="10:12" ht="12.75">
      <c r="J288" s="106"/>
      <c r="K288" s="40"/>
      <c r="L288" s="152"/>
    </row>
    <row r="289" spans="10:12" ht="12.75">
      <c r="J289" s="106"/>
      <c r="K289" s="40"/>
      <c r="L289" s="152"/>
    </row>
    <row r="290" spans="10:12" ht="12.75">
      <c r="J290" s="106"/>
      <c r="K290" s="40"/>
      <c r="L290" s="152"/>
    </row>
    <row r="291" spans="10:12" ht="12.75">
      <c r="J291" s="106"/>
      <c r="K291" s="40"/>
      <c r="L291" s="152"/>
    </row>
    <row r="292" spans="10:12" ht="12.75">
      <c r="J292" s="106"/>
      <c r="K292" s="40"/>
      <c r="L292" s="152"/>
    </row>
    <row r="293" spans="10:12" ht="12.75">
      <c r="J293" s="106"/>
      <c r="K293" s="40"/>
      <c r="L293" s="152"/>
    </row>
    <row r="294" spans="10:12" ht="12.75">
      <c r="J294" s="106"/>
      <c r="K294" s="40"/>
      <c r="L294" s="152"/>
    </row>
    <row r="295" spans="10:12" ht="12.75">
      <c r="J295" s="106"/>
      <c r="K295" s="40"/>
      <c r="L295" s="152"/>
    </row>
    <row r="296" spans="10:12" ht="12.75">
      <c r="J296" s="106"/>
      <c r="K296" s="40"/>
      <c r="L296" s="152"/>
    </row>
    <row r="297" spans="10:12" ht="12.75">
      <c r="J297" s="106"/>
      <c r="K297" s="40"/>
      <c r="L297" s="152"/>
    </row>
    <row r="298" spans="10:12" ht="12.75">
      <c r="J298" s="106"/>
      <c r="K298" s="40"/>
      <c r="L298" s="152"/>
    </row>
    <row r="299" spans="10:12" ht="12.75">
      <c r="J299" s="106"/>
      <c r="K299" s="40"/>
      <c r="L299" s="152"/>
    </row>
    <row r="300" spans="10:12" ht="12.75">
      <c r="J300" s="106"/>
      <c r="K300" s="40"/>
      <c r="L300" s="152"/>
    </row>
    <row r="301" spans="10:12" ht="12.75">
      <c r="J301" s="106"/>
      <c r="K301" s="40"/>
      <c r="L301" s="152"/>
    </row>
    <row r="302" spans="10:12" ht="12.75">
      <c r="J302" s="106"/>
      <c r="K302" s="40"/>
      <c r="L302" s="152"/>
    </row>
    <row r="303" spans="10:12" ht="12.75">
      <c r="J303" s="106"/>
      <c r="K303" s="40"/>
      <c r="L303" s="152"/>
    </row>
    <row r="304" spans="10:12" ht="12.75">
      <c r="J304" s="106"/>
      <c r="K304" s="40"/>
      <c r="L304" s="152"/>
    </row>
    <row r="305" spans="10:12" ht="12.75">
      <c r="J305" s="106"/>
      <c r="K305" s="40"/>
      <c r="L305" s="152"/>
    </row>
    <row r="306" spans="10:12" ht="12.75">
      <c r="J306" s="106"/>
      <c r="K306" s="40"/>
      <c r="L306" s="152"/>
    </row>
    <row r="307" spans="10:12" ht="12.75">
      <c r="J307" s="106"/>
      <c r="K307" s="40"/>
      <c r="L307" s="152"/>
    </row>
    <row r="308" spans="10:12" ht="12.75">
      <c r="J308" s="106"/>
      <c r="K308" s="40"/>
      <c r="L308" s="152"/>
    </row>
    <row r="309" spans="10:12" ht="12.75">
      <c r="J309" s="106"/>
      <c r="K309" s="40"/>
      <c r="L309" s="152"/>
    </row>
    <row r="310" spans="10:12" ht="12.75">
      <c r="J310" s="106"/>
      <c r="K310" s="40"/>
      <c r="L310" s="152"/>
    </row>
    <row r="311" spans="10:12" ht="12.75">
      <c r="J311" s="106"/>
      <c r="K311" s="40"/>
      <c r="L311" s="152"/>
    </row>
    <row r="312" spans="10:12" ht="12.75">
      <c r="J312" s="106"/>
      <c r="K312" s="40"/>
      <c r="L312" s="152"/>
    </row>
    <row r="313" spans="10:12" ht="12.75">
      <c r="J313" s="106"/>
      <c r="K313" s="40"/>
      <c r="L313" s="152"/>
    </row>
    <row r="314" spans="10:12" ht="12.75">
      <c r="J314" s="106"/>
      <c r="K314" s="40"/>
      <c r="L314" s="150"/>
    </row>
    <row r="315" spans="10:12" ht="12.75">
      <c r="J315" s="106"/>
      <c r="K315" s="40"/>
      <c r="L315" s="152"/>
    </row>
    <row r="316" spans="10:12" ht="12.75">
      <c r="J316" s="103"/>
      <c r="K316" s="38"/>
      <c r="L316" s="152"/>
    </row>
    <row r="317" spans="10:12" ht="12.75">
      <c r="J317" s="106"/>
      <c r="K317" s="40"/>
      <c r="L317" s="152"/>
    </row>
    <row r="318" spans="10:12" ht="12.75">
      <c r="J318" s="106"/>
      <c r="K318" s="40"/>
      <c r="L318" s="153"/>
    </row>
    <row r="319" spans="10:12" ht="12.75">
      <c r="J319" s="106"/>
      <c r="K319" s="40"/>
      <c r="L319" s="153"/>
    </row>
    <row r="320" spans="10:12" ht="12.75">
      <c r="J320" s="111"/>
      <c r="K320" s="41"/>
      <c r="L320" s="152"/>
    </row>
    <row r="321" spans="10:12" ht="12.75">
      <c r="J321" s="111"/>
      <c r="K321" s="41"/>
      <c r="L321" s="152"/>
    </row>
    <row r="322" spans="10:12" ht="12.75">
      <c r="J322" s="111"/>
      <c r="K322" s="41"/>
      <c r="L322" s="152"/>
    </row>
    <row r="323" spans="10:12" ht="12.75">
      <c r="J323" s="106"/>
      <c r="K323" s="40"/>
      <c r="L323" s="152"/>
    </row>
    <row r="324" spans="10:12" ht="12.75">
      <c r="J324" s="106"/>
      <c r="K324" s="40"/>
      <c r="L324" s="152"/>
    </row>
    <row r="325" spans="10:12" ht="12.75">
      <c r="J325" s="106"/>
      <c r="K325" s="40"/>
      <c r="L325" s="152"/>
    </row>
    <row r="326" spans="10:12" ht="12.75">
      <c r="J326" s="106"/>
      <c r="K326" s="40"/>
      <c r="L326" s="152"/>
    </row>
    <row r="327" spans="10:12" ht="12.75">
      <c r="J327" s="106"/>
      <c r="K327" s="40"/>
      <c r="L327" s="152"/>
    </row>
    <row r="328" spans="10:12" ht="12.75">
      <c r="J328" s="106"/>
      <c r="K328" s="40"/>
      <c r="L328" s="152"/>
    </row>
    <row r="329" spans="10:12" ht="12.75">
      <c r="J329" s="106"/>
      <c r="K329" s="40"/>
      <c r="L329" s="152"/>
    </row>
    <row r="330" spans="10:12" ht="12.75">
      <c r="J330" s="106"/>
      <c r="K330" s="40"/>
      <c r="L330" s="152"/>
    </row>
    <row r="331" spans="10:12" ht="12.75">
      <c r="J331" s="106"/>
      <c r="K331" s="40"/>
      <c r="L331" s="152"/>
    </row>
    <row r="332" spans="10:12" ht="12.75">
      <c r="J332" s="106"/>
      <c r="K332" s="40"/>
      <c r="L332" s="152"/>
    </row>
    <row r="333" spans="10:12" ht="12.75">
      <c r="J333" s="106"/>
      <c r="K333" s="40"/>
      <c r="L333" s="153"/>
    </row>
    <row r="334" spans="10:12" ht="12.75">
      <c r="J334" s="106"/>
      <c r="K334" s="40"/>
      <c r="L334" s="153"/>
    </row>
    <row r="335" spans="10:12" ht="12.75">
      <c r="J335" s="111"/>
      <c r="K335" s="41"/>
      <c r="L335" s="152"/>
    </row>
    <row r="336" spans="10:12" ht="12.75">
      <c r="J336" s="111"/>
      <c r="K336" s="41"/>
      <c r="L336" s="152"/>
    </row>
    <row r="337" spans="10:12" ht="12.75">
      <c r="J337" s="111"/>
      <c r="K337" s="41"/>
      <c r="L337" s="152"/>
    </row>
    <row r="338" spans="10:12" ht="12.75">
      <c r="J338" s="106"/>
      <c r="K338" s="40"/>
      <c r="L338" s="152"/>
    </row>
    <row r="339" spans="10:12" ht="12.75">
      <c r="J339" s="111"/>
      <c r="K339" s="41"/>
      <c r="L339" s="153"/>
    </row>
    <row r="340" spans="10:12" ht="12.75">
      <c r="J340" s="111"/>
      <c r="K340" s="41"/>
      <c r="L340" s="153"/>
    </row>
    <row r="341" spans="10:12" ht="12.75">
      <c r="J341" s="106"/>
      <c r="K341" s="40"/>
      <c r="L341" s="152"/>
    </row>
    <row r="342" spans="10:12" ht="12.75">
      <c r="J342" s="106"/>
      <c r="K342" s="40"/>
      <c r="L342" s="152"/>
    </row>
    <row r="343" spans="10:12" ht="12.75">
      <c r="J343" s="106"/>
      <c r="K343" s="40"/>
      <c r="L343" s="152"/>
    </row>
    <row r="344" spans="10:12" ht="12.75">
      <c r="J344" s="111"/>
      <c r="K344" s="41"/>
      <c r="L344" s="153"/>
    </row>
    <row r="345" spans="10:12" ht="12.75">
      <c r="J345" s="111"/>
      <c r="K345" s="41"/>
      <c r="L345" s="153"/>
    </row>
    <row r="346" spans="10:12" ht="12.75">
      <c r="J346" s="106"/>
      <c r="K346" s="40"/>
      <c r="L346" s="152"/>
    </row>
    <row r="347" spans="10:12" ht="12.75">
      <c r="J347" s="106"/>
      <c r="K347" s="40"/>
      <c r="L347" s="152"/>
    </row>
    <row r="348" spans="10:12" ht="12.75">
      <c r="J348" s="106"/>
      <c r="K348" s="40"/>
      <c r="L348" s="152"/>
    </row>
    <row r="349" spans="10:12" ht="12.75">
      <c r="J349" s="111"/>
      <c r="K349" s="41"/>
      <c r="L349" s="153"/>
    </row>
    <row r="350" spans="10:12" ht="12.75">
      <c r="J350" s="111"/>
      <c r="K350" s="41"/>
      <c r="L350" s="153"/>
    </row>
    <row r="351" spans="10:12" ht="12.75">
      <c r="J351" s="111"/>
      <c r="K351" s="41"/>
      <c r="L351" s="153"/>
    </row>
    <row r="352" spans="10:12" ht="12.75">
      <c r="J352" s="111"/>
      <c r="K352" s="41"/>
      <c r="L352" s="153"/>
    </row>
    <row r="353" spans="10:12" ht="12.75">
      <c r="J353" s="111"/>
      <c r="K353" s="41"/>
      <c r="L353" s="153"/>
    </row>
    <row r="354" spans="10:12" ht="12.75">
      <c r="J354" s="111"/>
      <c r="K354" s="41"/>
      <c r="L354" s="153"/>
    </row>
    <row r="355" spans="10:12" ht="12.75">
      <c r="J355" s="111"/>
      <c r="K355" s="41"/>
      <c r="L355" s="153"/>
    </row>
    <row r="356" spans="10:12" ht="12.75">
      <c r="J356" s="106"/>
      <c r="K356" s="40"/>
      <c r="L356" s="152"/>
    </row>
    <row r="357" spans="10:12" ht="12.75">
      <c r="J357" s="106"/>
      <c r="K357" s="40"/>
      <c r="L357" s="153"/>
    </row>
    <row r="358" spans="10:12" ht="12.75">
      <c r="J358" s="106"/>
      <c r="K358" s="40"/>
      <c r="L358" s="153"/>
    </row>
    <row r="359" spans="10:12" ht="12.75">
      <c r="J359" s="106"/>
      <c r="K359" s="40"/>
      <c r="L359" s="152"/>
    </row>
    <row r="360" spans="10:12" ht="12.75">
      <c r="J360" s="106"/>
      <c r="K360" s="43"/>
      <c r="L360" s="152"/>
    </row>
    <row r="361" spans="10:12" ht="12.75">
      <c r="J361" s="111"/>
      <c r="K361" s="41"/>
      <c r="L361" s="152"/>
    </row>
    <row r="362" spans="10:12" ht="12.75">
      <c r="J362" s="111"/>
      <c r="K362" s="41"/>
      <c r="L362" s="153"/>
    </row>
    <row r="363" spans="10:12" ht="12.75">
      <c r="J363" s="111"/>
      <c r="K363" s="41"/>
      <c r="L363" s="152"/>
    </row>
    <row r="364" spans="10:12" ht="12.75">
      <c r="J364" s="111"/>
      <c r="K364" s="41"/>
      <c r="L364" s="153"/>
    </row>
    <row r="365" spans="10:12" ht="12.75">
      <c r="J365" s="111"/>
      <c r="K365" s="41"/>
      <c r="L365" s="152"/>
    </row>
    <row r="366" spans="10:12" ht="12.75">
      <c r="J366" s="111"/>
      <c r="K366" s="41"/>
      <c r="L366" s="153"/>
    </row>
    <row r="367" spans="10:12" ht="12.75">
      <c r="J367" s="106"/>
      <c r="K367" s="40"/>
      <c r="L367" s="153"/>
    </row>
    <row r="368" spans="10:12" ht="12.75">
      <c r="J368" s="106"/>
      <c r="K368" s="40"/>
      <c r="L368" s="152"/>
    </row>
    <row r="369" spans="10:12" ht="12.75">
      <c r="J369" s="111"/>
      <c r="K369" s="41"/>
      <c r="L369" s="153"/>
    </row>
    <row r="370" spans="10:12" ht="12.75">
      <c r="J370" s="111"/>
      <c r="K370" s="41"/>
      <c r="L370" s="153"/>
    </row>
    <row r="371" spans="10:12" ht="12.75">
      <c r="J371" s="111"/>
      <c r="K371" s="41"/>
      <c r="L371" s="153"/>
    </row>
    <row r="372" spans="10:12" ht="12.75">
      <c r="J372" s="111"/>
      <c r="K372" s="41"/>
      <c r="L372" s="153"/>
    </row>
    <row r="373" spans="10:12" ht="12.75">
      <c r="J373" s="106"/>
      <c r="K373" s="40"/>
      <c r="L373" s="152"/>
    </row>
    <row r="374" spans="10:12" ht="12.75">
      <c r="J374" s="111"/>
      <c r="K374" s="41"/>
      <c r="L374" s="152"/>
    </row>
    <row r="375" spans="10:12" ht="12.75">
      <c r="J375" s="111"/>
      <c r="K375" s="41"/>
      <c r="L375" s="152"/>
    </row>
    <row r="376" spans="10:12" ht="12.75">
      <c r="J376" s="106"/>
      <c r="K376" s="40"/>
      <c r="L376" s="152"/>
    </row>
    <row r="377" spans="10:12" ht="12.75">
      <c r="J377" s="106"/>
      <c r="K377" s="40"/>
      <c r="L377" s="152"/>
    </row>
    <row r="378" spans="10:12" ht="12.75">
      <c r="J378" s="106"/>
      <c r="K378" s="40"/>
      <c r="L378" s="152"/>
    </row>
    <row r="379" spans="10:12" ht="12.75">
      <c r="J379" s="106"/>
      <c r="K379" s="40"/>
      <c r="L379" s="152"/>
    </row>
    <row r="380" spans="10:12" ht="12.75">
      <c r="J380" s="111"/>
      <c r="K380" s="41"/>
      <c r="L380" s="152"/>
    </row>
    <row r="381" spans="10:12" ht="12.75">
      <c r="J381" s="111"/>
      <c r="K381" s="41"/>
      <c r="L381" s="152"/>
    </row>
    <row r="382" spans="10:12" ht="12.75">
      <c r="J382" s="111"/>
      <c r="K382" s="41"/>
      <c r="L382" s="152"/>
    </row>
    <row r="383" spans="10:12" ht="12.75">
      <c r="J383" s="106"/>
      <c r="K383" s="40"/>
      <c r="L383" s="153"/>
    </row>
    <row r="384" spans="10:12" ht="12.75">
      <c r="J384" s="106"/>
      <c r="K384" s="40"/>
      <c r="L384" s="152"/>
    </row>
    <row r="385" spans="10:12" ht="12.75">
      <c r="J385" s="111"/>
      <c r="K385" s="41"/>
      <c r="L385" s="153"/>
    </row>
    <row r="386" spans="10:12" ht="12.75">
      <c r="J386" s="106"/>
      <c r="K386" s="40"/>
      <c r="L386" s="152"/>
    </row>
    <row r="387" spans="10:12" ht="12.75">
      <c r="J387" s="106"/>
      <c r="K387" s="40"/>
      <c r="L387" s="152"/>
    </row>
    <row r="388" spans="10:12" ht="12.75">
      <c r="J388" s="106"/>
      <c r="K388" s="40"/>
      <c r="L388" s="152"/>
    </row>
    <row r="389" spans="10:12" ht="12.75">
      <c r="J389" s="111"/>
      <c r="K389" s="41"/>
      <c r="L389" s="153"/>
    </row>
    <row r="390" spans="10:12" ht="12.75">
      <c r="J390" s="111"/>
      <c r="K390" s="41"/>
      <c r="L390" s="153"/>
    </row>
    <row r="391" spans="10:12" ht="12.75">
      <c r="J391" s="106"/>
      <c r="K391" s="40"/>
      <c r="L391" s="152"/>
    </row>
    <row r="392" spans="10:12" ht="12.75">
      <c r="J392" s="106"/>
      <c r="K392" s="40"/>
      <c r="L392" s="153"/>
    </row>
    <row r="393" spans="10:12" ht="12.75">
      <c r="J393" s="111"/>
      <c r="K393" s="41"/>
      <c r="L393" s="153"/>
    </row>
    <row r="394" spans="10:12" ht="12.75">
      <c r="J394" s="111"/>
      <c r="K394" s="44"/>
      <c r="L394" s="152"/>
    </row>
    <row r="395" spans="10:12" ht="12.75">
      <c r="J395" s="111"/>
      <c r="K395" s="41"/>
      <c r="L395" s="152"/>
    </row>
    <row r="396" spans="10:12" ht="12.75">
      <c r="J396" s="111"/>
      <c r="K396" s="41"/>
      <c r="L396" s="152"/>
    </row>
    <row r="397" spans="10:12" ht="12.75">
      <c r="J397" s="106"/>
      <c r="K397" s="40"/>
      <c r="L397" s="152"/>
    </row>
    <row r="398" spans="10:12" ht="12.75">
      <c r="J398" s="106"/>
      <c r="K398" s="40"/>
      <c r="L398" s="152"/>
    </row>
    <row r="399" spans="10:12" ht="12.75">
      <c r="J399" s="106"/>
      <c r="K399" s="40"/>
      <c r="L399" s="152"/>
    </row>
    <row r="400" spans="10:12" ht="12.75">
      <c r="J400" s="106"/>
      <c r="K400" s="40"/>
      <c r="L400" s="152"/>
    </row>
    <row r="401" spans="10:12" ht="12.75">
      <c r="J401" s="106"/>
      <c r="K401" s="40"/>
      <c r="L401" s="152"/>
    </row>
    <row r="402" spans="10:12" ht="12.75">
      <c r="J402" s="106"/>
      <c r="K402" s="40"/>
      <c r="L402" s="152"/>
    </row>
    <row r="403" spans="10:12" ht="12.75">
      <c r="J403" s="106"/>
      <c r="K403" s="40"/>
      <c r="L403" s="152"/>
    </row>
    <row r="404" spans="10:12" ht="12.75">
      <c r="J404" s="106"/>
      <c r="K404" s="40"/>
      <c r="L404" s="152"/>
    </row>
    <row r="405" spans="10:12" ht="12.75">
      <c r="J405" s="111"/>
      <c r="K405" s="45"/>
      <c r="L405" s="153"/>
    </row>
    <row r="406" spans="10:12" ht="12.75">
      <c r="J406" s="106"/>
      <c r="K406" s="40"/>
      <c r="L406" s="152"/>
    </row>
    <row r="407" spans="10:12" ht="12.75">
      <c r="J407" s="111"/>
      <c r="K407" s="41"/>
      <c r="L407" s="153"/>
    </row>
    <row r="408" spans="10:12" ht="12.75">
      <c r="J408" s="106"/>
      <c r="K408" s="46"/>
      <c r="L408" s="152"/>
    </row>
    <row r="409" spans="10:12" ht="12.75">
      <c r="J409" s="111"/>
      <c r="K409" s="46"/>
      <c r="L409" s="153"/>
    </row>
    <row r="410" spans="10:12" ht="12.75">
      <c r="J410" s="111"/>
      <c r="K410" s="46"/>
      <c r="L410" s="153"/>
    </row>
    <row r="411" spans="10:12" ht="12.75">
      <c r="J411" s="111"/>
      <c r="K411" s="46"/>
      <c r="L411" s="153"/>
    </row>
    <row r="412" spans="10:12" ht="12.75">
      <c r="J412" s="111"/>
      <c r="K412" s="46"/>
      <c r="L412" s="153"/>
    </row>
    <row r="413" spans="10:12" ht="12.75">
      <c r="J413" s="111"/>
      <c r="K413" s="41"/>
      <c r="L413" s="153"/>
    </row>
    <row r="414" spans="10:12" ht="12.75">
      <c r="J414" s="111"/>
      <c r="K414" s="41"/>
      <c r="L414" s="153"/>
    </row>
    <row r="415" spans="10:12" ht="12.75">
      <c r="J415" s="111"/>
      <c r="K415" s="41"/>
      <c r="L415" s="153"/>
    </row>
    <row r="416" spans="10:12" ht="12.75">
      <c r="J416" s="111"/>
      <c r="K416" s="41"/>
      <c r="L416" s="153"/>
    </row>
    <row r="417" spans="10:12" ht="12.75">
      <c r="J417" s="111"/>
      <c r="K417" s="41"/>
      <c r="L417" s="153"/>
    </row>
    <row r="418" spans="10:12" ht="12.75">
      <c r="J418" s="106"/>
      <c r="K418" s="40"/>
      <c r="L418" s="152"/>
    </row>
    <row r="419" spans="10:12" ht="12.75">
      <c r="J419" s="106"/>
      <c r="K419" s="40"/>
      <c r="L419" s="152"/>
    </row>
    <row r="420" spans="10:12" ht="12.75">
      <c r="J420" s="106"/>
      <c r="K420" s="40"/>
      <c r="L420" s="152"/>
    </row>
    <row r="421" spans="10:12" ht="12.75">
      <c r="J421" s="106"/>
      <c r="K421" s="40"/>
      <c r="L421" s="152"/>
    </row>
    <row r="422" spans="10:12" ht="12.75">
      <c r="J422" s="106"/>
      <c r="K422" s="40"/>
      <c r="L422" s="152"/>
    </row>
    <row r="423" spans="10:12" ht="12.75">
      <c r="J423" s="106"/>
      <c r="K423" s="40"/>
      <c r="L423" s="152"/>
    </row>
    <row r="424" spans="10:12" ht="12.75">
      <c r="J424" s="111"/>
      <c r="K424" s="41"/>
      <c r="L424" s="152"/>
    </row>
    <row r="425" spans="10:12" ht="12.75">
      <c r="J425" s="111"/>
      <c r="K425" s="41"/>
      <c r="L425" s="152"/>
    </row>
    <row r="426" spans="10:12" ht="12.75">
      <c r="J426" s="106"/>
      <c r="K426" s="40"/>
      <c r="L426" s="152"/>
    </row>
    <row r="427" spans="10:12" ht="12.75">
      <c r="J427" s="106"/>
      <c r="K427" s="40"/>
      <c r="L427" s="152"/>
    </row>
    <row r="428" spans="10:12" ht="12.75">
      <c r="J428" s="103"/>
      <c r="K428" s="38"/>
      <c r="L428" s="150"/>
    </row>
    <row r="429" spans="10:12" ht="12.75">
      <c r="J429" s="106"/>
      <c r="K429" s="40"/>
      <c r="L429" s="152"/>
    </row>
    <row r="430" spans="10:12" ht="12.75">
      <c r="J430" s="57"/>
      <c r="K430" s="44"/>
      <c r="L430" s="153"/>
    </row>
    <row r="431" spans="10:12" ht="12.75">
      <c r="J431" s="57"/>
      <c r="K431" s="44"/>
      <c r="L431" s="153"/>
    </row>
    <row r="432" spans="10:12" ht="12.75">
      <c r="J432" s="111"/>
      <c r="K432" s="44"/>
      <c r="L432" s="153"/>
    </row>
    <row r="433" spans="10:12" ht="12.75">
      <c r="J433" s="111"/>
      <c r="K433" s="44"/>
      <c r="L433" s="153"/>
    </row>
    <row r="434" spans="10:12" ht="12.75">
      <c r="J434" s="106"/>
      <c r="K434" s="47"/>
      <c r="L434" s="152"/>
    </row>
    <row r="435" spans="10:12" ht="12.75">
      <c r="J435" s="12"/>
      <c r="K435" s="47"/>
      <c r="L435" s="152"/>
    </row>
    <row r="436" spans="10:12" ht="12.75">
      <c r="J436" s="57"/>
      <c r="K436" s="44"/>
      <c r="L436" s="153"/>
    </row>
    <row r="437" spans="10:12" ht="12.75">
      <c r="J437" s="57"/>
      <c r="K437" s="44"/>
      <c r="L437" s="153"/>
    </row>
    <row r="438" spans="10:12" ht="12.75">
      <c r="J438" s="12"/>
      <c r="K438" s="47"/>
      <c r="L438" s="152"/>
    </row>
    <row r="439" spans="10:12" ht="12.75">
      <c r="J439" s="57"/>
      <c r="K439" s="44"/>
      <c r="L439" s="153"/>
    </row>
    <row r="440" spans="10:12" ht="12.75">
      <c r="J440" s="111"/>
      <c r="K440" s="41"/>
      <c r="L440" s="153"/>
    </row>
    <row r="441" spans="10:12" ht="12.75">
      <c r="J441" s="113"/>
      <c r="K441" s="41"/>
      <c r="L441" s="153"/>
    </row>
    <row r="442" spans="10:12" ht="12.75">
      <c r="J442" s="113"/>
      <c r="K442" s="41"/>
      <c r="L442" s="153"/>
    </row>
    <row r="443" spans="10:12" ht="12.75">
      <c r="J443" s="113"/>
      <c r="K443" s="41"/>
      <c r="L443" s="153"/>
    </row>
    <row r="444" spans="10:12" ht="12.75">
      <c r="J444" s="107"/>
      <c r="K444" s="47"/>
      <c r="L444" s="152"/>
    </row>
    <row r="445" spans="10:12" ht="12.75">
      <c r="J445" s="114"/>
      <c r="K445" s="44"/>
      <c r="L445" s="153"/>
    </row>
    <row r="446" spans="10:12" ht="12.75">
      <c r="J446" s="114"/>
      <c r="K446" s="48"/>
      <c r="L446" s="153"/>
    </row>
    <row r="447" spans="10:12" ht="12.75">
      <c r="J447" s="106"/>
      <c r="K447" s="47"/>
      <c r="L447" s="152"/>
    </row>
    <row r="448" spans="10:12" ht="12.75">
      <c r="J448" s="111"/>
      <c r="K448" s="44"/>
      <c r="L448" s="153"/>
    </row>
    <row r="449" spans="10:12" ht="12.75">
      <c r="J449" s="106"/>
      <c r="K449" s="40"/>
      <c r="L449" s="152"/>
    </row>
    <row r="450" spans="10:12" ht="12.75">
      <c r="J450" s="111"/>
      <c r="K450" s="41"/>
      <c r="L450" s="153"/>
    </row>
    <row r="451" spans="10:12" ht="12.75">
      <c r="J451" s="106"/>
      <c r="K451" s="40"/>
      <c r="L451" s="152"/>
    </row>
    <row r="452" spans="10:12" ht="12.75">
      <c r="J452" s="106"/>
      <c r="K452" s="40"/>
      <c r="L452" s="152"/>
    </row>
    <row r="453" spans="10:12" ht="12.75">
      <c r="J453" s="106"/>
      <c r="K453" s="50"/>
      <c r="L453" s="152"/>
    </row>
    <row r="454" spans="10:12" ht="12.75">
      <c r="J454" s="106"/>
      <c r="K454" s="40"/>
      <c r="L454" s="152"/>
    </row>
    <row r="455" spans="10:12" ht="12.75">
      <c r="J455" s="106"/>
      <c r="K455" s="50"/>
      <c r="L455" s="152"/>
    </row>
    <row r="456" spans="10:12" ht="12.75">
      <c r="J456" s="106"/>
      <c r="K456" s="50"/>
      <c r="L456" s="152"/>
    </row>
    <row r="457" spans="10:12" ht="12.75">
      <c r="J457" s="106"/>
      <c r="K457" s="50"/>
      <c r="L457" s="152"/>
    </row>
    <row r="458" spans="10:12" ht="12.75">
      <c r="J458" s="106"/>
      <c r="K458" s="50"/>
      <c r="L458" s="152"/>
    </row>
    <row r="459" spans="10:12" ht="12.75">
      <c r="J459" s="106"/>
      <c r="K459" s="50"/>
      <c r="L459" s="152"/>
    </row>
    <row r="460" spans="10:12" ht="12.75">
      <c r="J460" s="111"/>
      <c r="K460" s="49"/>
      <c r="L460" s="153"/>
    </row>
    <row r="461" spans="10:12" ht="12.75">
      <c r="J461" s="106"/>
      <c r="K461" s="50"/>
      <c r="L461" s="152"/>
    </row>
    <row r="462" spans="10:12" ht="12.75">
      <c r="J462" s="106"/>
      <c r="K462" s="50"/>
      <c r="L462" s="152"/>
    </row>
    <row r="463" spans="10:12" ht="12.75">
      <c r="J463" s="108"/>
      <c r="K463" s="50"/>
      <c r="L463" s="152"/>
    </row>
    <row r="464" spans="10:12" ht="12.75">
      <c r="J464" s="106"/>
      <c r="K464" s="40"/>
      <c r="L464" s="152"/>
    </row>
    <row r="465" spans="10:12" ht="12.75">
      <c r="J465" s="106"/>
      <c r="K465" s="47"/>
      <c r="L465" s="152"/>
    </row>
    <row r="466" spans="10:12" ht="12.75">
      <c r="J466" s="107"/>
      <c r="K466" s="47"/>
      <c r="L466" s="152"/>
    </row>
    <row r="467" spans="10:12" ht="12.75">
      <c r="J467" s="107"/>
      <c r="K467" s="47"/>
      <c r="L467" s="152"/>
    </row>
    <row r="468" spans="10:12" ht="12.75">
      <c r="J468" s="107"/>
      <c r="K468" s="47"/>
      <c r="L468" s="152"/>
    </row>
    <row r="469" spans="10:12" ht="12.75">
      <c r="J469" s="107"/>
      <c r="K469" s="50"/>
      <c r="L469" s="152"/>
    </row>
    <row r="470" spans="10:12" ht="12.75">
      <c r="J470" s="106"/>
      <c r="K470" s="52"/>
      <c r="L470" s="152"/>
    </row>
    <row r="471" spans="10:12" ht="12.75">
      <c r="J471" s="111"/>
      <c r="K471" s="44"/>
      <c r="L471" s="153"/>
    </row>
    <row r="472" spans="10:12" ht="12.75">
      <c r="J472" s="111"/>
      <c r="K472" s="44"/>
      <c r="L472" s="153"/>
    </row>
    <row r="473" spans="10:12" ht="12.75">
      <c r="J473" s="107"/>
      <c r="K473" s="47"/>
      <c r="L473" s="152"/>
    </row>
    <row r="474" spans="10:12" ht="12.75">
      <c r="J474" s="107"/>
      <c r="K474" s="47"/>
      <c r="L474" s="152"/>
    </row>
    <row r="475" spans="10:12" ht="12.75">
      <c r="J475" s="107"/>
      <c r="K475" s="50"/>
      <c r="L475" s="152"/>
    </row>
    <row r="476" spans="10:12" ht="12.75">
      <c r="J476" s="107"/>
      <c r="K476" s="51"/>
      <c r="L476" s="152"/>
    </row>
    <row r="477" spans="10:12" ht="12.75">
      <c r="J477" s="108"/>
      <c r="K477" s="51"/>
      <c r="L477" s="152"/>
    </row>
    <row r="478" spans="10:12" ht="12.75">
      <c r="J478" s="107"/>
      <c r="K478" s="51"/>
      <c r="L478" s="152"/>
    </row>
    <row r="479" spans="10:12" ht="12.75">
      <c r="J479" s="111"/>
      <c r="K479" s="41"/>
      <c r="L479" s="153"/>
    </row>
    <row r="480" spans="10:12" ht="12.75">
      <c r="J480" s="111"/>
      <c r="K480" s="41"/>
      <c r="L480" s="153"/>
    </row>
    <row r="481" spans="10:12" ht="12.75">
      <c r="J481" s="106"/>
      <c r="K481" s="47"/>
      <c r="L481" s="152"/>
    </row>
    <row r="482" spans="10:12" ht="12.75">
      <c r="J482" s="111"/>
      <c r="K482" s="44"/>
      <c r="L482" s="153"/>
    </row>
    <row r="483" spans="10:12" ht="12.75">
      <c r="J483" s="114"/>
      <c r="K483" s="44"/>
      <c r="L483" s="153"/>
    </row>
    <row r="484" spans="10:12" ht="12.75">
      <c r="J484" s="114"/>
      <c r="K484" s="44"/>
      <c r="L484" s="153"/>
    </row>
    <row r="485" spans="10:12" ht="12.75">
      <c r="J485" s="114"/>
      <c r="K485" s="44"/>
      <c r="L485" s="153"/>
    </row>
    <row r="486" spans="10:12" ht="12.75">
      <c r="J486" s="106"/>
      <c r="K486" s="40"/>
      <c r="L486" s="152"/>
    </row>
    <row r="487" spans="10:12" ht="12.75">
      <c r="J487" s="106"/>
      <c r="K487" s="40"/>
      <c r="L487" s="152"/>
    </row>
    <row r="488" spans="10:12" ht="12.75">
      <c r="J488" s="106"/>
      <c r="K488" s="50"/>
      <c r="L488" s="152"/>
    </row>
    <row r="489" spans="10:12" ht="12.75">
      <c r="J489" s="106"/>
      <c r="K489" s="52"/>
      <c r="L489" s="152"/>
    </row>
    <row r="490" spans="10:12" ht="12.75">
      <c r="J490" s="106"/>
      <c r="K490" s="47"/>
      <c r="L490" s="152"/>
    </row>
    <row r="491" spans="10:12" ht="12.75">
      <c r="J491" s="111"/>
      <c r="K491" s="44"/>
      <c r="L491" s="153"/>
    </row>
    <row r="492" spans="10:12" ht="12.75">
      <c r="J492" s="111"/>
      <c r="K492" s="44"/>
      <c r="L492" s="153"/>
    </row>
    <row r="493" spans="10:12" ht="12.75">
      <c r="J493" s="111"/>
      <c r="K493" s="44"/>
      <c r="L493" s="153"/>
    </row>
    <row r="494" spans="10:12" ht="12.75">
      <c r="J494" s="106"/>
      <c r="K494" s="47"/>
      <c r="L494" s="152"/>
    </row>
    <row r="495" spans="10:12" ht="12.75">
      <c r="J495" s="106"/>
      <c r="K495" s="40"/>
      <c r="L495" s="152"/>
    </row>
    <row r="496" spans="10:12" ht="12.75">
      <c r="J496" s="106"/>
      <c r="K496" s="47"/>
      <c r="L496" s="152"/>
    </row>
    <row r="497" spans="10:12" ht="12.75">
      <c r="J497" s="106"/>
      <c r="K497" s="47"/>
      <c r="L497" s="152"/>
    </row>
    <row r="498" spans="10:12" ht="12.75">
      <c r="J498" s="106"/>
      <c r="K498" s="52"/>
      <c r="L498" s="152"/>
    </row>
    <row r="499" spans="10:12" ht="12.75">
      <c r="J499" s="106"/>
      <c r="K499" s="52"/>
      <c r="L499" s="152"/>
    </row>
    <row r="500" spans="10:12" ht="12.75">
      <c r="J500" s="106"/>
      <c r="K500" s="52"/>
      <c r="L500" s="152"/>
    </row>
    <row r="501" spans="10:12" ht="12.75">
      <c r="J501" s="111"/>
      <c r="K501" s="41"/>
      <c r="L501" s="153"/>
    </row>
    <row r="502" spans="10:12" ht="12.75">
      <c r="J502" s="111"/>
      <c r="K502" s="41"/>
      <c r="L502" s="153"/>
    </row>
    <row r="503" spans="10:12" ht="12.75">
      <c r="J503" s="111"/>
      <c r="K503" s="41"/>
      <c r="L503" s="153"/>
    </row>
    <row r="504" spans="10:12" ht="12.75">
      <c r="J504" s="111"/>
      <c r="K504" s="41"/>
      <c r="L504" s="153"/>
    </row>
    <row r="505" spans="10:12" ht="12.75">
      <c r="J505" s="111"/>
      <c r="K505" s="44"/>
      <c r="L505" s="153"/>
    </row>
    <row r="506" spans="10:12" ht="12.75">
      <c r="J506" s="111"/>
      <c r="K506" s="44"/>
      <c r="L506" s="153"/>
    </row>
    <row r="507" spans="10:12" ht="12.75">
      <c r="J507" s="111"/>
      <c r="K507" s="41"/>
      <c r="L507" s="153"/>
    </row>
    <row r="508" spans="10:12" ht="12.75">
      <c r="J508" s="111"/>
      <c r="K508" s="44"/>
      <c r="L508" s="153"/>
    </row>
    <row r="509" spans="10:12" ht="12.75">
      <c r="J509" s="111"/>
      <c r="K509" s="44"/>
      <c r="L509" s="153"/>
    </row>
    <row r="510" spans="10:12" ht="12.75">
      <c r="J510" s="111"/>
      <c r="K510" s="44"/>
      <c r="L510" s="153"/>
    </row>
    <row r="511" spans="10:12" ht="12.75">
      <c r="J511" s="106"/>
      <c r="K511" s="47"/>
      <c r="L511" s="152"/>
    </row>
    <row r="512" spans="10:12" ht="12.75">
      <c r="J512" s="106"/>
      <c r="K512" s="47"/>
      <c r="L512" s="152"/>
    </row>
    <row r="513" spans="10:12" ht="12.75">
      <c r="J513" s="106"/>
      <c r="K513" s="47"/>
      <c r="L513" s="152"/>
    </row>
    <row r="514" spans="10:12" ht="12.75">
      <c r="J514" s="106"/>
      <c r="K514" s="47"/>
      <c r="L514" s="152"/>
    </row>
    <row r="515" spans="10:12" ht="12.75">
      <c r="J515" s="106"/>
      <c r="K515" s="47"/>
      <c r="L515" s="152"/>
    </row>
    <row r="516" spans="10:12" ht="12.75">
      <c r="J516" s="106"/>
      <c r="K516" s="47"/>
      <c r="L516" s="152"/>
    </row>
    <row r="517" spans="10:12" ht="12.75">
      <c r="J517" s="106"/>
      <c r="K517" s="47"/>
      <c r="L517" s="152"/>
    </row>
    <row r="518" spans="10:12" ht="12.75">
      <c r="J518" s="106"/>
      <c r="K518" s="53"/>
      <c r="L518" s="152"/>
    </row>
    <row r="519" spans="10:12" ht="12.75">
      <c r="J519" s="111"/>
      <c r="K519" s="54"/>
      <c r="L519" s="153"/>
    </row>
    <row r="520" spans="10:12" ht="12.75">
      <c r="J520" s="107"/>
      <c r="K520" s="55"/>
      <c r="L520" s="152"/>
    </row>
    <row r="521" spans="10:12" ht="12.75">
      <c r="J521" s="106"/>
      <c r="K521" s="47"/>
      <c r="L521" s="152"/>
    </row>
    <row r="522" spans="10:12" ht="12.75">
      <c r="J522" s="106"/>
      <c r="K522" s="47"/>
      <c r="L522" s="152"/>
    </row>
    <row r="523" spans="10:12" ht="12.75">
      <c r="J523" s="106"/>
      <c r="K523" s="40"/>
      <c r="L523" s="152"/>
    </row>
    <row r="524" spans="10:12" ht="12.75">
      <c r="J524" s="106"/>
      <c r="K524" s="40"/>
      <c r="L524" s="152"/>
    </row>
    <row r="525" spans="10:12" ht="12.75">
      <c r="J525" s="106"/>
      <c r="K525" s="40"/>
      <c r="L525" s="152"/>
    </row>
    <row r="526" spans="10:12" ht="12.75">
      <c r="J526" s="106"/>
      <c r="K526" s="40"/>
      <c r="L526" s="152"/>
    </row>
    <row r="527" spans="10:12" ht="12.75">
      <c r="J527" s="106"/>
      <c r="K527" s="40"/>
      <c r="L527" s="152"/>
    </row>
    <row r="528" spans="10:12" ht="12.75">
      <c r="J528" s="106"/>
      <c r="K528" s="40"/>
      <c r="L528" s="152"/>
    </row>
    <row r="529" spans="10:12" ht="12.75">
      <c r="J529" s="106"/>
      <c r="K529" s="40"/>
      <c r="L529" s="152"/>
    </row>
    <row r="530" spans="10:12" ht="12.75">
      <c r="J530" s="106"/>
      <c r="K530" s="40"/>
      <c r="L530" s="152"/>
    </row>
    <row r="531" spans="10:12" ht="12.75">
      <c r="J531" s="105"/>
      <c r="K531" s="56"/>
      <c r="L531" s="156"/>
    </row>
  </sheetData>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10"/>
  <sheetViews>
    <sheetView showGridLines="0" tabSelected="1" zoomScale="85" zoomScaleNormal="85" workbookViewId="0" topLeftCell="A25">
      <selection activeCell="Q31" sqref="Q31"/>
    </sheetView>
  </sheetViews>
  <sheetFormatPr defaultColWidth="9.140625" defaultRowHeight="12.75"/>
  <cols>
    <col min="1" max="1" width="5.57421875" style="87" customWidth="1"/>
    <col min="2" max="2" width="4.421875" style="90" customWidth="1"/>
    <col min="3" max="3" width="6.421875" style="90" customWidth="1"/>
    <col min="4" max="4" width="12.7109375" style="100" customWidth="1"/>
    <col min="5" max="5" width="96.00390625" style="32" customWidth="1"/>
    <col min="6" max="6" width="7.7109375" style="90" customWidth="1"/>
    <col min="7" max="7" width="9.8515625" style="87" customWidth="1"/>
    <col min="8" max="8" width="13.28125" style="87" customWidth="1"/>
    <col min="9" max="9" width="15.57421875" style="87" customWidth="1"/>
    <col min="10" max="10" width="9.140625" style="87" hidden="1" customWidth="1"/>
    <col min="11" max="11" width="7.28125" style="37" hidden="1" customWidth="1"/>
    <col min="12" max="12" width="11.421875" style="37" customWidth="1"/>
    <col min="13" max="13" width="10.140625" style="87" customWidth="1"/>
    <col min="14" max="16384" width="9.140625" style="1" customWidth="1"/>
  </cols>
  <sheetData>
    <row r="1" spans="1:9" s="37" customFormat="1" ht="18">
      <c r="A1" s="118" t="s">
        <v>133</v>
      </c>
      <c r="B1" s="119"/>
      <c r="C1" s="119"/>
      <c r="D1" s="101"/>
      <c r="E1" s="101"/>
      <c r="F1" s="120"/>
      <c r="G1" s="120"/>
      <c r="H1" s="120"/>
      <c r="I1" s="120"/>
    </row>
    <row r="2" spans="1:9" s="37" customFormat="1" ht="14.25">
      <c r="A2" s="121" t="s">
        <v>140</v>
      </c>
      <c r="B2" s="122"/>
      <c r="C2" s="122"/>
      <c r="D2" s="101"/>
      <c r="E2" s="101"/>
      <c r="F2" s="120"/>
      <c r="G2" s="120"/>
      <c r="H2" s="120"/>
      <c r="I2" s="120"/>
    </row>
    <row r="3" spans="1:9" s="37" customFormat="1" ht="14.25">
      <c r="A3" s="121" t="s">
        <v>230</v>
      </c>
      <c r="B3" s="122"/>
      <c r="C3" s="122"/>
      <c r="D3" s="101"/>
      <c r="E3" s="101"/>
      <c r="F3" s="120"/>
      <c r="G3" s="120"/>
      <c r="H3" s="120"/>
      <c r="I3" s="120"/>
    </row>
    <row r="4" spans="1:9" s="37" customFormat="1" ht="14.25">
      <c r="A4" s="121" t="s">
        <v>231</v>
      </c>
      <c r="B4" s="122"/>
      <c r="C4" s="122"/>
      <c r="D4" s="101"/>
      <c r="E4" s="101"/>
      <c r="F4" s="120"/>
      <c r="G4" s="120"/>
      <c r="H4" s="120"/>
      <c r="I4" s="120"/>
    </row>
    <row r="5" spans="1:9" s="37" customFormat="1" ht="12.75">
      <c r="A5" s="120"/>
      <c r="B5" s="120"/>
      <c r="C5" s="120"/>
      <c r="D5" s="94"/>
      <c r="E5" s="94"/>
      <c r="F5" s="120"/>
      <c r="G5" s="120"/>
      <c r="H5" s="120"/>
      <c r="I5" s="120"/>
    </row>
    <row r="6" spans="1:13" s="116" customFormat="1" ht="63.75">
      <c r="A6" s="35" t="s">
        <v>1</v>
      </c>
      <c r="B6" s="3" t="s">
        <v>2</v>
      </c>
      <c r="C6" s="3" t="s">
        <v>3</v>
      </c>
      <c r="D6" s="3" t="s">
        <v>112</v>
      </c>
      <c r="E6" s="3" t="s">
        <v>5</v>
      </c>
      <c r="F6" s="3" t="s">
        <v>6</v>
      </c>
      <c r="G6" s="3" t="s">
        <v>7</v>
      </c>
      <c r="H6" s="3" t="s">
        <v>8</v>
      </c>
      <c r="I6" s="3" t="s">
        <v>9</v>
      </c>
      <c r="L6" s="142" t="s">
        <v>232</v>
      </c>
      <c r="M6" s="143" t="s">
        <v>233</v>
      </c>
    </row>
    <row r="7" spans="1:13" s="90" customFormat="1" ht="12.75">
      <c r="A7" s="36">
        <v>1</v>
      </c>
      <c r="B7" s="19">
        <v>2</v>
      </c>
      <c r="C7" s="19">
        <v>3</v>
      </c>
      <c r="D7" s="4">
        <v>4</v>
      </c>
      <c r="E7" s="4">
        <v>5</v>
      </c>
      <c r="F7" s="19">
        <v>6</v>
      </c>
      <c r="G7" s="19">
        <v>7</v>
      </c>
      <c r="H7" s="19">
        <v>8</v>
      </c>
      <c r="I7" s="19">
        <v>9</v>
      </c>
      <c r="L7" s="144">
        <v>10</v>
      </c>
      <c r="M7" s="145">
        <v>11</v>
      </c>
    </row>
    <row r="8" spans="1:9" ht="12.75">
      <c r="A8" s="110"/>
      <c r="B8" s="126"/>
      <c r="C8" s="126"/>
      <c r="D8" s="127"/>
      <c r="E8" s="128"/>
      <c r="F8" s="126"/>
      <c r="G8" s="110"/>
      <c r="H8" s="110"/>
      <c r="I8" s="110"/>
    </row>
    <row r="9" spans="1:13" s="5" customFormat="1" ht="12.75">
      <c r="A9" s="103"/>
      <c r="B9" s="14"/>
      <c r="C9" s="91"/>
      <c r="D9" s="96" t="s">
        <v>10</v>
      </c>
      <c r="E9" s="26" t="s">
        <v>229</v>
      </c>
      <c r="F9" s="91"/>
      <c r="G9" s="103"/>
      <c r="H9" s="103"/>
      <c r="I9" s="15">
        <f>I10+I22+I38</f>
        <v>0</v>
      </c>
      <c r="J9" s="103"/>
      <c r="K9" s="38"/>
      <c r="L9" s="38"/>
      <c r="M9" s="103"/>
    </row>
    <row r="10" spans="1:13" s="2" customFormat="1" ht="12.75">
      <c r="A10" s="12"/>
      <c r="B10" s="8"/>
      <c r="C10" s="8"/>
      <c r="D10" s="98"/>
      <c r="E10" s="129" t="s">
        <v>134</v>
      </c>
      <c r="F10" s="8"/>
      <c r="G10" s="9"/>
      <c r="H10" s="10"/>
      <c r="I10" s="16">
        <f>SUM(I11:I21)</f>
        <v>0</v>
      </c>
      <c r="J10" s="104"/>
      <c r="K10" s="39"/>
      <c r="L10" s="39"/>
      <c r="M10" s="106"/>
    </row>
    <row r="11" spans="1:13" s="2" customFormat="1" ht="89.25">
      <c r="A11" s="12">
        <v>1</v>
      </c>
      <c r="B11" s="8"/>
      <c r="C11" s="8" t="s">
        <v>12</v>
      </c>
      <c r="D11" s="98" t="s">
        <v>160</v>
      </c>
      <c r="E11" s="27" t="s">
        <v>161</v>
      </c>
      <c r="F11" s="8" t="s">
        <v>13</v>
      </c>
      <c r="G11" s="9">
        <v>1</v>
      </c>
      <c r="H11" s="10"/>
      <c r="I11" s="10">
        <f>ROUND(G11*H11,2)</f>
        <v>0</v>
      </c>
      <c r="J11" s="106"/>
      <c r="K11" s="47"/>
      <c r="L11" s="157"/>
      <c r="M11" s="106"/>
    </row>
    <row r="12" spans="1:13" s="2" customFormat="1" ht="89.25">
      <c r="A12" s="12">
        <v>2</v>
      </c>
      <c r="B12" s="8"/>
      <c r="C12" s="8" t="s">
        <v>12</v>
      </c>
      <c r="D12" s="98" t="s">
        <v>151</v>
      </c>
      <c r="E12" s="27" t="s">
        <v>152</v>
      </c>
      <c r="F12" s="8" t="s">
        <v>13</v>
      </c>
      <c r="G12" s="9">
        <f>G11</f>
        <v>1</v>
      </c>
      <c r="H12" s="10"/>
      <c r="I12" s="10">
        <f aca="true" t="shared" si="0" ref="I12:I14">ROUND(G12*H12,2)</f>
        <v>0</v>
      </c>
      <c r="J12" s="106"/>
      <c r="K12" s="47"/>
      <c r="L12" s="51"/>
      <c r="M12" s="106"/>
    </row>
    <row r="13" spans="1:13" s="2" customFormat="1" ht="51">
      <c r="A13" s="12">
        <v>3</v>
      </c>
      <c r="B13" s="8"/>
      <c r="C13" s="8" t="s">
        <v>12</v>
      </c>
      <c r="D13" s="98" t="s">
        <v>221</v>
      </c>
      <c r="E13" s="27" t="s">
        <v>224</v>
      </c>
      <c r="F13" s="8" t="s">
        <v>13</v>
      </c>
      <c r="G13" s="9">
        <v>1</v>
      </c>
      <c r="H13" s="10"/>
      <c r="I13" s="10">
        <f t="shared" si="0"/>
        <v>0</v>
      </c>
      <c r="J13" s="106"/>
      <c r="K13" s="47"/>
      <c r="L13" s="157"/>
      <c r="M13" s="106"/>
    </row>
    <row r="14" spans="1:13" s="2" customFormat="1" ht="24.75" customHeight="1">
      <c r="A14" s="12">
        <v>4</v>
      </c>
      <c r="B14" s="8"/>
      <c r="C14" s="8" t="s">
        <v>12</v>
      </c>
      <c r="D14" s="98" t="s">
        <v>135</v>
      </c>
      <c r="E14" s="27" t="s">
        <v>222</v>
      </c>
      <c r="F14" s="8" t="s">
        <v>13</v>
      </c>
      <c r="G14" s="9">
        <v>1</v>
      </c>
      <c r="H14" s="10"/>
      <c r="I14" s="10">
        <f t="shared" si="0"/>
        <v>0</v>
      </c>
      <c r="J14" s="106"/>
      <c r="K14" s="47"/>
      <c r="L14" s="51"/>
      <c r="M14" s="106"/>
    </row>
    <row r="15" spans="1:13" s="2" customFormat="1" ht="89.25">
      <c r="A15" s="12">
        <v>5</v>
      </c>
      <c r="B15" s="8"/>
      <c r="C15" s="8" t="s">
        <v>12</v>
      </c>
      <c r="D15" s="98" t="s">
        <v>228</v>
      </c>
      <c r="E15" s="27" t="s">
        <v>202</v>
      </c>
      <c r="F15" s="8" t="s">
        <v>13</v>
      </c>
      <c r="G15" s="9">
        <v>1</v>
      </c>
      <c r="H15" s="10"/>
      <c r="I15" s="10">
        <f aca="true" t="shared" si="1" ref="I15:I21">ROUND(G15*H15,2)</f>
        <v>0</v>
      </c>
      <c r="J15" s="106"/>
      <c r="K15" s="47"/>
      <c r="L15" s="51"/>
      <c r="M15" s="106"/>
    </row>
    <row r="16" spans="1:13" s="2" customFormat="1" ht="25.5">
      <c r="A16" s="12">
        <v>6</v>
      </c>
      <c r="B16" s="8"/>
      <c r="C16" s="8" t="s">
        <v>12</v>
      </c>
      <c r="D16" s="52" t="s">
        <v>42</v>
      </c>
      <c r="E16" s="27" t="s">
        <v>189</v>
      </c>
      <c r="F16" s="8" t="s">
        <v>13</v>
      </c>
      <c r="G16" s="9">
        <v>1</v>
      </c>
      <c r="H16" s="10"/>
      <c r="I16" s="135">
        <f t="shared" si="1"/>
        <v>0</v>
      </c>
      <c r="J16" s="107"/>
      <c r="K16" s="47"/>
      <c r="L16" s="51"/>
      <c r="M16" s="106"/>
    </row>
    <row r="17" spans="1:13" s="2" customFormat="1" ht="114.75">
      <c r="A17" s="12">
        <v>7</v>
      </c>
      <c r="B17" s="8"/>
      <c r="C17" s="8" t="s">
        <v>12</v>
      </c>
      <c r="D17" s="98" t="s">
        <v>160</v>
      </c>
      <c r="E17" s="27" t="s">
        <v>225</v>
      </c>
      <c r="F17" s="8" t="s">
        <v>13</v>
      </c>
      <c r="G17" s="9">
        <v>2</v>
      </c>
      <c r="H17" s="10"/>
      <c r="I17" s="10">
        <f t="shared" si="1"/>
        <v>0</v>
      </c>
      <c r="J17" s="12"/>
      <c r="K17" s="47"/>
      <c r="L17" s="157"/>
      <c r="M17" s="106"/>
    </row>
    <row r="18" spans="1:13" s="2" customFormat="1" ht="89.25">
      <c r="A18" s="12">
        <v>8</v>
      </c>
      <c r="B18" s="8"/>
      <c r="C18" s="8" t="s">
        <v>12</v>
      </c>
      <c r="D18" s="98" t="s">
        <v>151</v>
      </c>
      <c r="E18" s="27" t="s">
        <v>152</v>
      </c>
      <c r="F18" s="8" t="s">
        <v>13</v>
      </c>
      <c r="G18" s="9">
        <v>2</v>
      </c>
      <c r="H18" s="10"/>
      <c r="I18" s="10">
        <f t="shared" si="1"/>
        <v>0</v>
      </c>
      <c r="J18" s="12"/>
      <c r="K18" s="47"/>
      <c r="L18" s="40"/>
      <c r="M18" s="106"/>
    </row>
    <row r="19" spans="1:13" s="2" customFormat="1" ht="38.25">
      <c r="A19" s="12">
        <v>9</v>
      </c>
      <c r="B19" s="8"/>
      <c r="C19" s="8" t="s">
        <v>12</v>
      </c>
      <c r="D19" s="98" t="s">
        <v>226</v>
      </c>
      <c r="E19" s="141" t="s">
        <v>227</v>
      </c>
      <c r="F19" s="8" t="s">
        <v>13</v>
      </c>
      <c r="G19" s="9">
        <f>G17</f>
        <v>2</v>
      </c>
      <c r="H19" s="10"/>
      <c r="I19" s="10">
        <f t="shared" si="1"/>
        <v>0</v>
      </c>
      <c r="J19" s="12"/>
      <c r="K19" s="47"/>
      <c r="L19" s="40"/>
      <c r="M19" s="106"/>
    </row>
    <row r="20" spans="1:13" s="13" customFormat="1" ht="51">
      <c r="A20" s="12">
        <v>10</v>
      </c>
      <c r="B20" s="8"/>
      <c r="C20" s="8" t="s">
        <v>12</v>
      </c>
      <c r="D20" s="98" t="s">
        <v>203</v>
      </c>
      <c r="E20" s="27" t="s">
        <v>204</v>
      </c>
      <c r="F20" s="8" t="s">
        <v>13</v>
      </c>
      <c r="G20" s="9">
        <v>2</v>
      </c>
      <c r="H20" s="10"/>
      <c r="I20" s="10">
        <f t="shared" si="1"/>
        <v>0</v>
      </c>
      <c r="J20" s="57"/>
      <c r="K20" s="47"/>
      <c r="L20" s="41"/>
      <c r="M20" s="111"/>
    </row>
    <row r="21" spans="1:13" s="13" customFormat="1" ht="38.25">
      <c r="A21" s="12">
        <v>11</v>
      </c>
      <c r="B21" s="8"/>
      <c r="C21" s="8" t="s">
        <v>12</v>
      </c>
      <c r="D21" s="98" t="s">
        <v>138</v>
      </c>
      <c r="E21" s="27" t="s">
        <v>205</v>
      </c>
      <c r="F21" s="8" t="s">
        <v>13</v>
      </c>
      <c r="G21" s="9">
        <v>3</v>
      </c>
      <c r="H21" s="10"/>
      <c r="I21" s="10">
        <f t="shared" si="1"/>
        <v>0</v>
      </c>
      <c r="J21" s="57"/>
      <c r="K21" s="47"/>
      <c r="L21" s="41"/>
      <c r="M21" s="111"/>
    </row>
    <row r="22" spans="1:13" s="2" customFormat="1" ht="12.75">
      <c r="A22" s="12"/>
      <c r="B22" s="8"/>
      <c r="C22" s="8"/>
      <c r="D22" s="98"/>
      <c r="E22" s="129" t="s">
        <v>208</v>
      </c>
      <c r="F22" s="8"/>
      <c r="G22" s="9"/>
      <c r="H22" s="10"/>
      <c r="I22" s="16">
        <f>SUM(I23:I37)</f>
        <v>0</v>
      </c>
      <c r="J22" s="106"/>
      <c r="K22" s="130"/>
      <c r="L22" s="40"/>
      <c r="M22" s="106"/>
    </row>
    <row r="23" spans="1:13" s="13" customFormat="1" ht="89.25">
      <c r="A23" s="12">
        <v>12</v>
      </c>
      <c r="B23" s="8"/>
      <c r="C23" s="8" t="s">
        <v>12</v>
      </c>
      <c r="D23" s="98" t="s">
        <v>136</v>
      </c>
      <c r="E23" s="27" t="s">
        <v>223</v>
      </c>
      <c r="F23" s="8" t="s">
        <v>13</v>
      </c>
      <c r="G23" s="9">
        <v>3</v>
      </c>
      <c r="H23" s="10"/>
      <c r="I23" s="10">
        <f aca="true" t="shared" si="2" ref="I23:I37">ROUND(G23*H23,2)</f>
        <v>0</v>
      </c>
      <c r="J23" s="113"/>
      <c r="K23" s="47"/>
      <c r="L23" s="160"/>
      <c r="M23" s="161"/>
    </row>
    <row r="24" spans="1:13" s="13" customFormat="1" ht="63.75">
      <c r="A24" s="12">
        <v>13</v>
      </c>
      <c r="B24" s="8"/>
      <c r="C24" s="8" t="s">
        <v>12</v>
      </c>
      <c r="D24" s="98" t="s">
        <v>137</v>
      </c>
      <c r="E24" s="27" t="s">
        <v>206</v>
      </c>
      <c r="F24" s="8" t="s">
        <v>13</v>
      </c>
      <c r="G24" s="9">
        <v>3</v>
      </c>
      <c r="H24" s="10"/>
      <c r="I24" s="10">
        <f t="shared" si="2"/>
        <v>0</v>
      </c>
      <c r="J24" s="113"/>
      <c r="K24" s="47"/>
      <c r="L24" s="41"/>
      <c r="M24" s="111"/>
    </row>
    <row r="25" spans="1:13" s="13" customFormat="1" ht="38.25">
      <c r="A25" s="12">
        <v>14</v>
      </c>
      <c r="B25" s="8"/>
      <c r="C25" s="8" t="s">
        <v>12</v>
      </c>
      <c r="D25" s="98" t="s">
        <v>138</v>
      </c>
      <c r="E25" s="27" t="s">
        <v>207</v>
      </c>
      <c r="F25" s="8" t="s">
        <v>13</v>
      </c>
      <c r="G25" s="9">
        <f>G23</f>
        <v>3</v>
      </c>
      <c r="H25" s="10"/>
      <c r="I25" s="10">
        <f t="shared" si="2"/>
        <v>0</v>
      </c>
      <c r="J25" s="113"/>
      <c r="K25" s="47"/>
      <c r="L25" s="41"/>
      <c r="M25" s="111"/>
    </row>
    <row r="26" spans="1:13" s="13" customFormat="1" ht="102">
      <c r="A26" s="12">
        <v>15</v>
      </c>
      <c r="B26" s="8"/>
      <c r="C26" s="8" t="s">
        <v>12</v>
      </c>
      <c r="D26" s="98" t="s">
        <v>34</v>
      </c>
      <c r="E26" s="27" t="s">
        <v>147</v>
      </c>
      <c r="F26" s="8" t="s">
        <v>13</v>
      </c>
      <c r="G26" s="9">
        <v>1</v>
      </c>
      <c r="H26" s="10"/>
      <c r="I26" s="10">
        <f t="shared" si="2"/>
        <v>0</v>
      </c>
      <c r="J26" s="113"/>
      <c r="K26" s="47"/>
      <c r="L26" s="160"/>
      <c r="M26" s="161"/>
    </row>
    <row r="27" spans="1:13" s="13" customFormat="1" ht="63.75">
      <c r="A27" s="12">
        <v>16</v>
      </c>
      <c r="B27" s="8"/>
      <c r="C27" s="8" t="s">
        <v>12</v>
      </c>
      <c r="D27" s="98" t="s">
        <v>37</v>
      </c>
      <c r="E27" s="27" t="s">
        <v>148</v>
      </c>
      <c r="F27" s="8" t="s">
        <v>13</v>
      </c>
      <c r="G27" s="9">
        <f>G26</f>
        <v>1</v>
      </c>
      <c r="H27" s="10"/>
      <c r="I27" s="10">
        <f t="shared" si="2"/>
        <v>0</v>
      </c>
      <c r="J27" s="113"/>
      <c r="K27" s="47"/>
      <c r="L27" s="160"/>
      <c r="M27" s="111"/>
    </row>
    <row r="28" spans="1:13" s="2" customFormat="1" ht="66" customHeight="1">
      <c r="A28" s="12">
        <v>17</v>
      </c>
      <c r="B28" s="8"/>
      <c r="C28" s="8" t="s">
        <v>12</v>
      </c>
      <c r="D28" s="98" t="s">
        <v>52</v>
      </c>
      <c r="E28" s="27" t="s">
        <v>198</v>
      </c>
      <c r="F28" s="8" t="s">
        <v>13</v>
      </c>
      <c r="G28" s="9">
        <v>4</v>
      </c>
      <c r="H28" s="10"/>
      <c r="I28" s="10">
        <f t="shared" si="2"/>
        <v>0</v>
      </c>
      <c r="J28" s="106"/>
      <c r="K28" s="47"/>
      <c r="L28" s="146"/>
      <c r="M28" s="162"/>
    </row>
    <row r="29" spans="1:13" s="2" customFormat="1" ht="25.5">
      <c r="A29" s="12">
        <v>18</v>
      </c>
      <c r="B29" s="8"/>
      <c r="C29" s="8" t="s">
        <v>12</v>
      </c>
      <c r="D29" s="98" t="s">
        <v>53</v>
      </c>
      <c r="E29" s="27" t="s">
        <v>54</v>
      </c>
      <c r="F29" s="8" t="s">
        <v>13</v>
      </c>
      <c r="G29" s="9">
        <f>G28</f>
        <v>4</v>
      </c>
      <c r="H29" s="10"/>
      <c r="I29" s="10">
        <f t="shared" si="2"/>
        <v>0</v>
      </c>
      <c r="J29" s="106"/>
      <c r="K29" s="47"/>
      <c r="L29" s="146"/>
      <c r="M29" s="162"/>
    </row>
    <row r="30" spans="1:13" s="2" customFormat="1" ht="51">
      <c r="A30" s="12">
        <v>19</v>
      </c>
      <c r="B30" s="8"/>
      <c r="C30" s="8" t="s">
        <v>12</v>
      </c>
      <c r="D30" s="98" t="s">
        <v>55</v>
      </c>
      <c r="E30" s="27" t="s">
        <v>199</v>
      </c>
      <c r="F30" s="8" t="s">
        <v>13</v>
      </c>
      <c r="G30" s="9">
        <v>2</v>
      </c>
      <c r="H30" s="10"/>
      <c r="I30" s="10">
        <f t="shared" si="2"/>
        <v>0</v>
      </c>
      <c r="J30" s="106"/>
      <c r="K30" s="40"/>
      <c r="L30" s="146"/>
      <c r="M30" s="162"/>
    </row>
    <row r="31" spans="1:13" s="2" customFormat="1" ht="38.25">
      <c r="A31" s="12">
        <v>20</v>
      </c>
      <c r="B31" s="8"/>
      <c r="C31" s="8" t="s">
        <v>12</v>
      </c>
      <c r="D31" s="98" t="s">
        <v>97</v>
      </c>
      <c r="E31" s="28" t="s">
        <v>209</v>
      </c>
      <c r="F31" s="8" t="s">
        <v>13</v>
      </c>
      <c r="G31" s="9">
        <v>2</v>
      </c>
      <c r="H31" s="10"/>
      <c r="I31" s="10">
        <f t="shared" si="2"/>
        <v>0</v>
      </c>
      <c r="J31" s="107"/>
      <c r="K31" s="47"/>
      <c r="L31" s="146"/>
      <c r="M31" s="162"/>
    </row>
    <row r="32" spans="1:13" s="2" customFormat="1" ht="26.25" customHeight="1">
      <c r="A32" s="12">
        <v>21</v>
      </c>
      <c r="B32" s="8"/>
      <c r="C32" s="8" t="s">
        <v>12</v>
      </c>
      <c r="D32" s="98" t="s">
        <v>210</v>
      </c>
      <c r="E32" s="28" t="s">
        <v>211</v>
      </c>
      <c r="F32" s="8" t="s">
        <v>13</v>
      </c>
      <c r="G32" s="9">
        <v>16</v>
      </c>
      <c r="H32" s="10"/>
      <c r="I32" s="10">
        <f t="shared" si="2"/>
        <v>0</v>
      </c>
      <c r="J32" s="107"/>
      <c r="K32" s="47"/>
      <c r="L32" s="51"/>
      <c r="M32" s="106"/>
    </row>
    <row r="33" spans="1:13" s="2" customFormat="1" ht="25.5">
      <c r="A33" s="12">
        <v>22</v>
      </c>
      <c r="B33" s="8"/>
      <c r="C33" s="8" t="s">
        <v>12</v>
      </c>
      <c r="D33" s="98" t="s">
        <v>102</v>
      </c>
      <c r="E33" s="28" t="s">
        <v>212</v>
      </c>
      <c r="F33" s="8" t="s">
        <v>13</v>
      </c>
      <c r="G33" s="9">
        <v>2</v>
      </c>
      <c r="H33" s="10"/>
      <c r="I33" s="10">
        <f t="shared" si="2"/>
        <v>0</v>
      </c>
      <c r="J33" s="107"/>
      <c r="K33" s="47"/>
      <c r="L33" s="51"/>
      <c r="M33" s="106"/>
    </row>
    <row r="34" spans="1:13" s="2" customFormat="1" ht="25.5">
      <c r="A34" s="12">
        <v>23</v>
      </c>
      <c r="B34" s="8"/>
      <c r="C34" s="8" t="s">
        <v>12</v>
      </c>
      <c r="D34" s="98" t="s">
        <v>213</v>
      </c>
      <c r="E34" s="28" t="s">
        <v>214</v>
      </c>
      <c r="F34" s="8" t="s">
        <v>13</v>
      </c>
      <c r="G34" s="9">
        <f>G33</f>
        <v>2</v>
      </c>
      <c r="H34" s="10"/>
      <c r="I34" s="10">
        <f t="shared" si="2"/>
        <v>0</v>
      </c>
      <c r="J34" s="107"/>
      <c r="K34" s="47"/>
      <c r="L34" s="51"/>
      <c r="M34" s="106"/>
    </row>
    <row r="35" spans="1:13" s="2" customFormat="1" ht="25.5">
      <c r="A35" s="12">
        <v>24</v>
      </c>
      <c r="B35" s="8"/>
      <c r="C35" s="8" t="s">
        <v>12</v>
      </c>
      <c r="D35" s="98" t="s">
        <v>215</v>
      </c>
      <c r="E35" s="28" t="s">
        <v>216</v>
      </c>
      <c r="F35" s="8" t="s">
        <v>13</v>
      </c>
      <c r="G35" s="9">
        <f>G33</f>
        <v>2</v>
      </c>
      <c r="H35" s="10"/>
      <c r="I35" s="10">
        <f t="shared" si="2"/>
        <v>0</v>
      </c>
      <c r="J35" s="107"/>
      <c r="K35" s="47"/>
      <c r="L35" s="51"/>
      <c r="M35" s="106"/>
    </row>
    <row r="36" spans="1:13" s="2" customFormat="1" ht="25.5">
      <c r="A36" s="12">
        <v>25</v>
      </c>
      <c r="B36" s="8"/>
      <c r="C36" s="8" t="s">
        <v>12</v>
      </c>
      <c r="D36" s="98" t="s">
        <v>217</v>
      </c>
      <c r="E36" s="28" t="s">
        <v>218</v>
      </c>
      <c r="F36" s="8" t="s">
        <v>13</v>
      </c>
      <c r="G36" s="9">
        <f>G33*8</f>
        <v>16</v>
      </c>
      <c r="H36" s="10"/>
      <c r="I36" s="10">
        <f t="shared" si="2"/>
        <v>0</v>
      </c>
      <c r="J36" s="107"/>
      <c r="K36" s="47"/>
      <c r="L36" s="51"/>
      <c r="M36" s="106"/>
    </row>
    <row r="37" spans="1:13" s="2" customFormat="1" ht="25.5">
      <c r="A37" s="12">
        <v>26</v>
      </c>
      <c r="B37" s="8"/>
      <c r="C37" s="8" t="s">
        <v>12</v>
      </c>
      <c r="D37" s="98" t="s">
        <v>219</v>
      </c>
      <c r="E37" s="28" t="s">
        <v>220</v>
      </c>
      <c r="F37" s="8" t="s">
        <v>13</v>
      </c>
      <c r="G37" s="9">
        <f>G33*2</f>
        <v>4</v>
      </c>
      <c r="H37" s="10"/>
      <c r="I37" s="10">
        <f t="shared" si="2"/>
        <v>0</v>
      </c>
      <c r="J37" s="107"/>
      <c r="K37" s="47"/>
      <c r="L37" s="51"/>
      <c r="M37" s="106"/>
    </row>
    <row r="38" spans="1:13" s="2" customFormat="1" ht="12.75">
      <c r="A38" s="12"/>
      <c r="B38" s="8"/>
      <c r="C38" s="8"/>
      <c r="D38" s="98"/>
      <c r="E38" s="129" t="s">
        <v>67</v>
      </c>
      <c r="F38" s="8"/>
      <c r="G38" s="9"/>
      <c r="H38" s="10"/>
      <c r="I38" s="16">
        <f>SUM(I39:I45)</f>
        <v>0</v>
      </c>
      <c r="J38" s="106"/>
      <c r="K38" s="130"/>
      <c r="L38" s="40"/>
      <c r="M38" s="106"/>
    </row>
    <row r="39" spans="1:13" s="2" customFormat="1" ht="51">
      <c r="A39" s="12">
        <v>27</v>
      </c>
      <c r="B39" s="8"/>
      <c r="C39" s="8" t="s">
        <v>12</v>
      </c>
      <c r="D39" s="98" t="s">
        <v>68</v>
      </c>
      <c r="E39" s="27" t="s">
        <v>139</v>
      </c>
      <c r="F39" s="8" t="s">
        <v>13</v>
      </c>
      <c r="G39" s="9">
        <v>12</v>
      </c>
      <c r="H39" s="10"/>
      <c r="I39" s="10">
        <f aca="true" t="shared" si="3" ref="I39:I45">ROUND(G39*H39,2)</f>
        <v>0</v>
      </c>
      <c r="J39" s="106"/>
      <c r="K39" s="130"/>
      <c r="L39" s="40"/>
      <c r="M39" s="106"/>
    </row>
    <row r="40" spans="1:13" s="2" customFormat="1" ht="25.5">
      <c r="A40" s="12">
        <v>28</v>
      </c>
      <c r="B40" s="8"/>
      <c r="C40" s="8" t="s">
        <v>12</v>
      </c>
      <c r="D40" s="98" t="s">
        <v>70</v>
      </c>
      <c r="E40" s="27" t="s">
        <v>71</v>
      </c>
      <c r="F40" s="8" t="s">
        <v>13</v>
      </c>
      <c r="G40" s="9">
        <v>12</v>
      </c>
      <c r="H40" s="10"/>
      <c r="I40" s="10">
        <f t="shared" si="3"/>
        <v>0</v>
      </c>
      <c r="J40" s="106"/>
      <c r="K40" s="130"/>
      <c r="L40" s="40"/>
      <c r="M40" s="106"/>
    </row>
    <row r="41" spans="1:13" s="2" customFormat="1" ht="25.5">
      <c r="A41" s="12">
        <v>29</v>
      </c>
      <c r="B41" s="8" t="s">
        <v>72</v>
      </c>
      <c r="C41" s="8">
        <v>741</v>
      </c>
      <c r="D41" s="98" t="s">
        <v>73</v>
      </c>
      <c r="E41" s="27" t="s">
        <v>74</v>
      </c>
      <c r="F41" s="8" t="s">
        <v>13</v>
      </c>
      <c r="G41" s="9">
        <v>4</v>
      </c>
      <c r="H41" s="10"/>
      <c r="I41" s="10">
        <f t="shared" si="3"/>
        <v>0</v>
      </c>
      <c r="J41" s="106"/>
      <c r="K41" s="130"/>
      <c r="L41" s="40"/>
      <c r="M41" s="106"/>
    </row>
    <row r="42" spans="1:13" s="2" customFormat="1" ht="38.25">
      <c r="A42" s="12">
        <v>30</v>
      </c>
      <c r="B42" s="8" t="s">
        <v>75</v>
      </c>
      <c r="C42" s="8" t="s">
        <v>76</v>
      </c>
      <c r="D42" s="98" t="s">
        <v>77</v>
      </c>
      <c r="E42" s="27" t="s">
        <v>78</v>
      </c>
      <c r="F42" s="8" t="s">
        <v>13</v>
      </c>
      <c r="G42" s="9">
        <v>4</v>
      </c>
      <c r="H42" s="10"/>
      <c r="I42" s="10">
        <f t="shared" si="3"/>
        <v>0</v>
      </c>
      <c r="J42" s="106"/>
      <c r="K42" s="130"/>
      <c r="L42" s="40"/>
      <c r="M42" s="106"/>
    </row>
    <row r="43" spans="1:13" s="2" customFormat="1" ht="25.5">
      <c r="A43" s="12">
        <v>31</v>
      </c>
      <c r="B43" s="8" t="s">
        <v>75</v>
      </c>
      <c r="C43" s="8" t="s">
        <v>76</v>
      </c>
      <c r="D43" s="98" t="s">
        <v>79</v>
      </c>
      <c r="E43" s="27" t="s">
        <v>80</v>
      </c>
      <c r="F43" s="8" t="s">
        <v>81</v>
      </c>
      <c r="G43" s="9">
        <v>150</v>
      </c>
      <c r="H43" s="10"/>
      <c r="I43" s="10">
        <f t="shared" si="3"/>
        <v>0</v>
      </c>
      <c r="J43" s="106"/>
      <c r="K43" s="130"/>
      <c r="L43" s="40"/>
      <c r="M43" s="106"/>
    </row>
    <row r="44" spans="1:13" s="2" customFormat="1" ht="38.25">
      <c r="A44" s="12">
        <v>32</v>
      </c>
      <c r="B44" s="8" t="s">
        <v>72</v>
      </c>
      <c r="C44" s="8">
        <v>741</v>
      </c>
      <c r="D44" s="98" t="s">
        <v>82</v>
      </c>
      <c r="E44" s="27" t="s">
        <v>83</v>
      </c>
      <c r="F44" s="8" t="s">
        <v>81</v>
      </c>
      <c r="G44" s="9">
        <v>150</v>
      </c>
      <c r="H44" s="10"/>
      <c r="I44" s="10">
        <f t="shared" si="3"/>
        <v>0</v>
      </c>
      <c r="J44" s="106"/>
      <c r="K44" s="130"/>
      <c r="L44" s="40"/>
      <c r="M44" s="106"/>
    </row>
    <row r="45" spans="1:13" s="2" customFormat="1" ht="25.5">
      <c r="A45" s="12">
        <v>33</v>
      </c>
      <c r="B45" s="8"/>
      <c r="C45" s="8" t="s">
        <v>12</v>
      </c>
      <c r="D45" s="98" t="s">
        <v>84</v>
      </c>
      <c r="E45" s="30" t="s">
        <v>85</v>
      </c>
      <c r="F45" s="8" t="s">
        <v>13</v>
      </c>
      <c r="G45" s="9">
        <v>12</v>
      </c>
      <c r="H45" s="10"/>
      <c r="I45" s="10">
        <f t="shared" si="3"/>
        <v>0</v>
      </c>
      <c r="J45" s="106"/>
      <c r="K45" s="130"/>
      <c r="L45" s="40"/>
      <c r="M45" s="106"/>
    </row>
    <row r="46" spans="1:13" s="17" customFormat="1" ht="12.75">
      <c r="A46" s="105"/>
      <c r="B46" s="89"/>
      <c r="C46" s="89"/>
      <c r="D46" s="99"/>
      <c r="E46" s="31" t="s">
        <v>86</v>
      </c>
      <c r="F46" s="89"/>
      <c r="G46" s="105"/>
      <c r="H46" s="105"/>
      <c r="I46" s="18">
        <f>I9</f>
        <v>0</v>
      </c>
      <c r="J46" s="106"/>
      <c r="K46" s="40"/>
      <c r="L46" s="40"/>
      <c r="M46" s="105"/>
    </row>
    <row r="47" spans="10:12" ht="12.75">
      <c r="J47" s="106"/>
      <c r="K47" s="40"/>
      <c r="L47" s="40"/>
    </row>
    <row r="48" spans="10:12" ht="12.75">
      <c r="J48" s="106"/>
      <c r="K48" s="40"/>
      <c r="L48" s="40"/>
    </row>
    <row r="49" spans="10:12" ht="12.75">
      <c r="J49" s="106"/>
      <c r="K49" s="40"/>
      <c r="L49" s="40"/>
    </row>
    <row r="50" spans="10:12" ht="12.75">
      <c r="J50" s="106"/>
      <c r="K50" s="40"/>
      <c r="L50" s="40"/>
    </row>
    <row r="51" spans="10:12" ht="12.75">
      <c r="J51" s="106"/>
      <c r="K51" s="40"/>
      <c r="L51" s="40"/>
    </row>
    <row r="52" spans="10:12" ht="12.75">
      <c r="J52" s="106"/>
      <c r="K52" s="40"/>
      <c r="L52" s="40"/>
    </row>
    <row r="53" spans="10:12" ht="12.75">
      <c r="J53" s="106"/>
      <c r="K53" s="40"/>
      <c r="L53" s="40"/>
    </row>
    <row r="54" spans="10:12" ht="12.75">
      <c r="J54" s="106"/>
      <c r="K54" s="40"/>
      <c r="L54" s="40"/>
    </row>
    <row r="55" spans="10:12" ht="12.75">
      <c r="J55" s="106"/>
      <c r="K55" s="40"/>
      <c r="L55" s="40"/>
    </row>
    <row r="56" spans="10:12" ht="12.75">
      <c r="J56" s="106"/>
      <c r="K56" s="40"/>
      <c r="L56" s="40"/>
    </row>
    <row r="57" spans="10:12" ht="12.75">
      <c r="J57" s="106"/>
      <c r="K57" s="40"/>
      <c r="L57" s="40"/>
    </row>
    <row r="58" spans="10:12" ht="12.75">
      <c r="J58" s="106"/>
      <c r="K58" s="40"/>
      <c r="L58" s="40"/>
    </row>
    <row r="59" spans="10:12" ht="12.75">
      <c r="J59" s="106"/>
      <c r="K59" s="40"/>
      <c r="L59" s="40"/>
    </row>
    <row r="60" spans="10:12" ht="12.75">
      <c r="J60" s="106"/>
      <c r="K60" s="40"/>
      <c r="L60" s="40"/>
    </row>
    <row r="61" spans="10:12" ht="12.75">
      <c r="J61" s="106"/>
      <c r="K61" s="40"/>
      <c r="L61" s="40"/>
    </row>
    <row r="62" spans="10:12" ht="12.75">
      <c r="J62" s="106"/>
      <c r="K62" s="40"/>
      <c r="L62" s="40"/>
    </row>
    <row r="63" spans="10:12" ht="12.75">
      <c r="J63" s="106"/>
      <c r="K63" s="40"/>
      <c r="L63" s="40"/>
    </row>
    <row r="64" spans="10:12" ht="12.75">
      <c r="J64" s="106"/>
      <c r="K64" s="40"/>
      <c r="L64" s="40"/>
    </row>
    <row r="65" spans="10:12" ht="12.75">
      <c r="J65" s="106"/>
      <c r="K65" s="40"/>
      <c r="L65" s="40"/>
    </row>
    <row r="66" spans="10:12" ht="12.75">
      <c r="J66" s="106"/>
      <c r="K66" s="40"/>
      <c r="L66" s="40"/>
    </row>
    <row r="67" spans="10:12" ht="12.75">
      <c r="J67" s="106"/>
      <c r="K67" s="40"/>
      <c r="L67" s="40"/>
    </row>
    <row r="68" spans="10:12" ht="12.75">
      <c r="J68" s="106"/>
      <c r="K68" s="40"/>
      <c r="L68" s="40"/>
    </row>
    <row r="69" spans="10:12" ht="12.75">
      <c r="J69" s="106"/>
      <c r="K69" s="40"/>
      <c r="L69" s="40"/>
    </row>
    <row r="70" spans="10:12" ht="12.75">
      <c r="J70" s="106"/>
      <c r="K70" s="40"/>
      <c r="L70" s="40"/>
    </row>
    <row r="71" spans="10:12" ht="12.75">
      <c r="J71" s="106"/>
      <c r="K71" s="40"/>
      <c r="L71" s="40"/>
    </row>
    <row r="72" spans="10:12" ht="12.75">
      <c r="J72" s="106"/>
      <c r="K72" s="40"/>
      <c r="L72" s="40"/>
    </row>
    <row r="73" spans="10:12" ht="12.75">
      <c r="J73" s="106"/>
      <c r="K73" s="40"/>
      <c r="L73" s="40"/>
    </row>
    <row r="74" spans="10:12" ht="12.75">
      <c r="J74" s="106"/>
      <c r="K74" s="40"/>
      <c r="L74" s="40"/>
    </row>
    <row r="75" spans="10:12" ht="12.75">
      <c r="J75" s="106"/>
      <c r="K75" s="40"/>
      <c r="L75" s="40"/>
    </row>
    <row r="76" spans="10:12" ht="12.75">
      <c r="J76" s="106"/>
      <c r="K76" s="40"/>
      <c r="L76" s="40"/>
    </row>
    <row r="77" spans="10:12" ht="12.75">
      <c r="J77" s="106"/>
      <c r="K77" s="40"/>
      <c r="L77" s="40"/>
    </row>
    <row r="78" spans="10:12" ht="12.75">
      <c r="J78" s="106"/>
      <c r="K78" s="40"/>
      <c r="L78" s="40"/>
    </row>
    <row r="79" spans="10:12" ht="12.75">
      <c r="J79" s="106"/>
      <c r="K79" s="40"/>
      <c r="L79" s="40"/>
    </row>
    <row r="80" spans="10:12" ht="12.75">
      <c r="J80" s="106"/>
      <c r="K80" s="40"/>
      <c r="L80" s="40"/>
    </row>
    <row r="81" spans="10:12" ht="12.75">
      <c r="J81" s="106"/>
      <c r="K81" s="40"/>
      <c r="L81" s="40"/>
    </row>
    <row r="82" spans="10:12" ht="12.75">
      <c r="J82" s="106"/>
      <c r="K82" s="40"/>
      <c r="L82" s="40"/>
    </row>
    <row r="83" spans="10:12" ht="12.75">
      <c r="J83" s="106"/>
      <c r="K83" s="40"/>
      <c r="L83" s="40"/>
    </row>
    <row r="84" spans="10:12" ht="12.75">
      <c r="J84" s="106"/>
      <c r="K84" s="40"/>
      <c r="L84" s="40"/>
    </row>
    <row r="85" spans="10:12" ht="12.75">
      <c r="J85" s="106"/>
      <c r="K85" s="40"/>
      <c r="L85" s="40"/>
    </row>
    <row r="86" spans="10:12" ht="12.75">
      <c r="J86" s="106"/>
      <c r="K86" s="40"/>
      <c r="L86" s="40"/>
    </row>
    <row r="87" spans="10:12" ht="12.75">
      <c r="J87" s="106"/>
      <c r="K87" s="40"/>
      <c r="L87" s="40"/>
    </row>
    <row r="88" spans="10:12" ht="12.75">
      <c r="J88" s="106"/>
      <c r="K88" s="40"/>
      <c r="L88" s="40"/>
    </row>
    <row r="89" spans="10:12" ht="12.75">
      <c r="J89" s="106"/>
      <c r="K89" s="40"/>
      <c r="L89" s="40"/>
    </row>
    <row r="90" spans="10:12" ht="12.75">
      <c r="J90" s="106"/>
      <c r="K90" s="40"/>
      <c r="L90" s="40"/>
    </row>
    <row r="91" spans="10:12" ht="12.75">
      <c r="J91" s="106"/>
      <c r="K91" s="40"/>
      <c r="L91" s="40"/>
    </row>
    <row r="92" spans="10:12" ht="12.75">
      <c r="J92" s="106"/>
      <c r="K92" s="40"/>
      <c r="L92" s="40"/>
    </row>
    <row r="93" spans="10:12" ht="12.75">
      <c r="J93" s="111"/>
      <c r="K93" s="41"/>
      <c r="L93" s="41"/>
    </row>
    <row r="94" spans="10:12" ht="12.75">
      <c r="J94" s="104"/>
      <c r="K94" s="39"/>
      <c r="L94" s="39"/>
    </row>
    <row r="95" spans="10:12" ht="12.75">
      <c r="J95" s="106"/>
      <c r="K95" s="40"/>
      <c r="L95" s="40"/>
    </row>
    <row r="96" spans="10:12" ht="12.75">
      <c r="J96" s="106"/>
      <c r="K96" s="40"/>
      <c r="L96" s="40"/>
    </row>
    <row r="97" spans="10:12" ht="12.75">
      <c r="J97" s="106"/>
      <c r="K97" s="40"/>
      <c r="L97" s="40"/>
    </row>
    <row r="98" spans="10:12" ht="12.75">
      <c r="J98" s="106"/>
      <c r="K98" s="40"/>
      <c r="L98" s="40"/>
    </row>
    <row r="99" spans="10:12" ht="12.75">
      <c r="J99" s="106"/>
      <c r="K99" s="40"/>
      <c r="L99" s="40"/>
    </row>
    <row r="100" spans="10:12" ht="12.75">
      <c r="J100" s="106"/>
      <c r="K100" s="40"/>
      <c r="L100" s="40"/>
    </row>
    <row r="101" spans="10:12" ht="12.75">
      <c r="J101" s="106"/>
      <c r="K101" s="40"/>
      <c r="L101" s="40"/>
    </row>
    <row r="102" spans="10:12" ht="12.75">
      <c r="J102" s="111"/>
      <c r="K102" s="41"/>
      <c r="L102" s="41"/>
    </row>
    <row r="103" spans="10:12" ht="12.75">
      <c r="J103" s="111"/>
      <c r="K103" s="41"/>
      <c r="L103" s="41"/>
    </row>
    <row r="104" spans="10:12" ht="12.75">
      <c r="J104" s="111"/>
      <c r="K104" s="41"/>
      <c r="L104" s="41"/>
    </row>
    <row r="105" spans="10:12" ht="12.75">
      <c r="J105" s="104"/>
      <c r="K105" s="39"/>
      <c r="L105" s="39"/>
    </row>
    <row r="106" spans="10:12" ht="12.75">
      <c r="J106" s="106"/>
      <c r="K106" s="40"/>
      <c r="L106" s="40"/>
    </row>
    <row r="107" spans="10:12" ht="12.75">
      <c r="J107" s="106"/>
      <c r="K107" s="40"/>
      <c r="L107" s="40"/>
    </row>
    <row r="108" spans="10:12" ht="12.75">
      <c r="J108" s="106"/>
      <c r="K108" s="40"/>
      <c r="L108" s="40"/>
    </row>
    <row r="109" spans="10:12" ht="12.75">
      <c r="J109" s="106"/>
      <c r="K109" s="40"/>
      <c r="L109" s="40"/>
    </row>
    <row r="110" spans="10:12" ht="12.75">
      <c r="J110" s="106"/>
      <c r="K110" s="40"/>
      <c r="L110" s="40"/>
    </row>
    <row r="111" spans="10:12" ht="12.75">
      <c r="J111" s="106"/>
      <c r="K111" s="40"/>
      <c r="L111" s="40"/>
    </row>
    <row r="112" spans="10:12" ht="12.75">
      <c r="J112" s="106"/>
      <c r="K112" s="40"/>
      <c r="L112" s="40"/>
    </row>
    <row r="113" spans="10:12" ht="12.75">
      <c r="J113" s="103"/>
      <c r="K113" s="38"/>
      <c r="L113" s="38"/>
    </row>
    <row r="114" spans="10:12" ht="12.75">
      <c r="J114" s="104"/>
      <c r="K114" s="39"/>
      <c r="L114" s="39"/>
    </row>
    <row r="115" spans="10:12" ht="12.75">
      <c r="J115" s="106"/>
      <c r="K115" s="40"/>
      <c r="L115" s="40"/>
    </row>
    <row r="116" spans="10:12" ht="12.75">
      <c r="J116" s="106"/>
      <c r="K116" s="40"/>
      <c r="L116" s="40"/>
    </row>
    <row r="117" spans="10:12" ht="12.75">
      <c r="J117" s="106"/>
      <c r="K117" s="40"/>
      <c r="L117" s="40"/>
    </row>
    <row r="118" spans="10:12" ht="12.75">
      <c r="J118" s="106"/>
      <c r="K118" s="40"/>
      <c r="L118" s="40"/>
    </row>
    <row r="119" spans="10:12" ht="12.75">
      <c r="J119" s="106"/>
      <c r="K119" s="40"/>
      <c r="L119" s="40"/>
    </row>
    <row r="120" spans="10:12" ht="12.75">
      <c r="J120" s="106"/>
      <c r="K120" s="40"/>
      <c r="L120" s="40"/>
    </row>
    <row r="121" spans="10:12" ht="12.75">
      <c r="J121" s="104"/>
      <c r="K121" s="39"/>
      <c r="L121" s="39"/>
    </row>
    <row r="122" spans="10:12" ht="12.75">
      <c r="J122" s="106"/>
      <c r="K122" s="40"/>
      <c r="L122" s="40"/>
    </row>
    <row r="123" spans="10:12" ht="12.75">
      <c r="J123" s="111"/>
      <c r="K123" s="41"/>
      <c r="L123" s="41"/>
    </row>
    <row r="124" spans="10:12" ht="12.75">
      <c r="J124" s="111"/>
      <c r="K124" s="41"/>
      <c r="L124" s="41"/>
    </row>
    <row r="125" spans="10:12" ht="12.75">
      <c r="J125" s="106"/>
      <c r="K125" s="40"/>
      <c r="L125" s="40"/>
    </row>
    <row r="126" spans="10:12" ht="12.75">
      <c r="J126" s="106"/>
      <c r="K126" s="40"/>
      <c r="L126" s="40"/>
    </row>
    <row r="127" spans="10:12" ht="12.75">
      <c r="J127" s="106"/>
      <c r="K127" s="40"/>
      <c r="L127" s="40"/>
    </row>
    <row r="128" spans="10:12" ht="12.75">
      <c r="J128" s="106"/>
      <c r="K128" s="40"/>
      <c r="L128" s="40"/>
    </row>
    <row r="129" spans="10:12" ht="12.75">
      <c r="J129" s="106"/>
      <c r="K129" s="40"/>
      <c r="L129" s="40"/>
    </row>
    <row r="130" spans="10:12" ht="12.75">
      <c r="J130" s="112"/>
      <c r="K130" s="42"/>
      <c r="L130" s="42"/>
    </row>
    <row r="131" spans="10:12" ht="12.75">
      <c r="J131" s="111"/>
      <c r="K131" s="41"/>
      <c r="L131" s="41"/>
    </row>
    <row r="132" spans="10:12" ht="12.75">
      <c r="J132" s="104"/>
      <c r="K132" s="39"/>
      <c r="L132" s="39"/>
    </row>
    <row r="133" spans="10:12" ht="12.75">
      <c r="J133" s="106"/>
      <c r="K133" s="40"/>
      <c r="L133" s="40"/>
    </row>
    <row r="134" spans="10:12" ht="12.75">
      <c r="J134" s="106"/>
      <c r="K134" s="40"/>
      <c r="L134" s="40"/>
    </row>
    <row r="135" spans="10:12" ht="12.75">
      <c r="J135" s="106"/>
      <c r="K135" s="40"/>
      <c r="L135" s="40"/>
    </row>
    <row r="136" spans="10:12" ht="12.75">
      <c r="J136" s="106"/>
      <c r="K136" s="40"/>
      <c r="L136" s="40"/>
    </row>
    <row r="137" spans="10:12" ht="12.75">
      <c r="J137" s="106"/>
      <c r="K137" s="40"/>
      <c r="L137" s="40"/>
    </row>
    <row r="138" spans="10:12" ht="12.75">
      <c r="J138" s="106"/>
      <c r="K138" s="40"/>
      <c r="L138" s="40"/>
    </row>
    <row r="139" spans="10:12" ht="12.75">
      <c r="J139" s="106"/>
      <c r="K139" s="40"/>
      <c r="L139" s="40"/>
    </row>
    <row r="140" spans="10:12" ht="12.75">
      <c r="J140" s="106"/>
      <c r="K140" s="40"/>
      <c r="L140" s="40"/>
    </row>
    <row r="141" spans="10:12" ht="12.75">
      <c r="J141" s="106"/>
      <c r="K141" s="40"/>
      <c r="L141" s="40"/>
    </row>
    <row r="142" spans="10:12" ht="12.75">
      <c r="J142" s="106"/>
      <c r="K142" s="40"/>
      <c r="L142" s="40"/>
    </row>
    <row r="143" spans="10:12" ht="12.75">
      <c r="J143" s="106"/>
      <c r="K143" s="40"/>
      <c r="L143" s="40"/>
    </row>
    <row r="144" spans="10:12" ht="12.75">
      <c r="J144" s="106"/>
      <c r="K144" s="40"/>
      <c r="L144" s="40"/>
    </row>
    <row r="145" spans="10:12" ht="12.75">
      <c r="J145" s="106"/>
      <c r="K145" s="40"/>
      <c r="L145" s="40"/>
    </row>
    <row r="146" spans="10:12" ht="12.75">
      <c r="J146" s="106"/>
      <c r="K146" s="40"/>
      <c r="L146" s="40"/>
    </row>
    <row r="147" spans="10:12" ht="12.75">
      <c r="J147" s="106"/>
      <c r="K147" s="40"/>
      <c r="L147" s="40"/>
    </row>
    <row r="148" spans="10:12" ht="12.75">
      <c r="J148" s="106"/>
      <c r="K148" s="40"/>
      <c r="L148" s="40"/>
    </row>
    <row r="149" spans="10:12" ht="12.75">
      <c r="J149" s="106"/>
      <c r="K149" s="40"/>
      <c r="L149" s="40"/>
    </row>
    <row r="150" spans="10:12" ht="12.75">
      <c r="J150" s="106"/>
      <c r="K150" s="40"/>
      <c r="L150" s="40"/>
    </row>
    <row r="151" spans="10:12" ht="12.75">
      <c r="J151" s="106"/>
      <c r="K151" s="40"/>
      <c r="L151" s="40"/>
    </row>
    <row r="152" spans="10:12" ht="12.75">
      <c r="J152" s="106"/>
      <c r="K152" s="40"/>
      <c r="L152" s="40"/>
    </row>
    <row r="153" spans="10:12" ht="12.75">
      <c r="J153" s="106"/>
      <c r="K153" s="40"/>
      <c r="L153" s="40"/>
    </row>
    <row r="154" spans="10:12" ht="12.75">
      <c r="J154" s="106"/>
      <c r="K154" s="40"/>
      <c r="L154" s="40"/>
    </row>
    <row r="155" spans="10:12" ht="12.75">
      <c r="J155" s="106"/>
      <c r="K155" s="40"/>
      <c r="L155" s="40"/>
    </row>
    <row r="156" spans="10:12" ht="12.75">
      <c r="J156" s="106"/>
      <c r="K156" s="40"/>
      <c r="L156" s="40"/>
    </row>
    <row r="157" spans="10:12" ht="12.75">
      <c r="J157" s="106"/>
      <c r="K157" s="40"/>
      <c r="L157" s="40"/>
    </row>
    <row r="158" spans="10:12" ht="12.75">
      <c r="J158" s="106"/>
      <c r="K158" s="40"/>
      <c r="L158" s="40"/>
    </row>
    <row r="159" spans="10:12" ht="12.75">
      <c r="J159" s="106"/>
      <c r="K159" s="40"/>
      <c r="L159" s="40"/>
    </row>
    <row r="160" spans="10:12" ht="12.75">
      <c r="J160" s="106"/>
      <c r="K160" s="40"/>
      <c r="L160" s="40"/>
    </row>
    <row r="161" spans="10:12" ht="12.75">
      <c r="J161" s="106"/>
      <c r="K161" s="40"/>
      <c r="L161" s="40"/>
    </row>
    <row r="162" spans="10:12" ht="12.75">
      <c r="J162" s="106"/>
      <c r="K162" s="40"/>
      <c r="L162" s="40"/>
    </row>
    <row r="163" spans="10:12" ht="12.75">
      <c r="J163" s="106"/>
      <c r="K163" s="40"/>
      <c r="L163" s="40"/>
    </row>
    <row r="164" spans="10:12" ht="12.75">
      <c r="J164" s="106"/>
      <c r="K164" s="40"/>
      <c r="L164" s="40"/>
    </row>
    <row r="165" spans="10:12" ht="12.75">
      <c r="J165" s="106"/>
      <c r="K165" s="40"/>
      <c r="L165" s="40"/>
    </row>
    <row r="166" spans="10:12" ht="12.75">
      <c r="J166" s="106"/>
      <c r="K166" s="40"/>
      <c r="L166" s="40"/>
    </row>
    <row r="167" spans="10:12" ht="12.75">
      <c r="J167" s="106"/>
      <c r="K167" s="40"/>
      <c r="L167" s="40"/>
    </row>
    <row r="168" spans="10:12" ht="12.75">
      <c r="J168" s="104"/>
      <c r="K168" s="39"/>
      <c r="L168" s="39"/>
    </row>
    <row r="169" spans="10:12" ht="12.75">
      <c r="J169" s="106"/>
      <c r="K169" s="40"/>
      <c r="L169" s="40"/>
    </row>
    <row r="170" spans="10:12" ht="12.75">
      <c r="J170" s="106"/>
      <c r="K170" s="40"/>
      <c r="L170" s="40"/>
    </row>
    <row r="171" spans="10:12" ht="12.75">
      <c r="J171" s="106"/>
      <c r="K171" s="40"/>
      <c r="L171" s="40"/>
    </row>
    <row r="172" spans="10:12" ht="12.75">
      <c r="J172" s="106"/>
      <c r="K172" s="40"/>
      <c r="L172" s="40"/>
    </row>
    <row r="173" spans="10:12" ht="12.75">
      <c r="J173" s="106"/>
      <c r="K173" s="40"/>
      <c r="L173" s="40"/>
    </row>
    <row r="174" spans="10:12" ht="12.75">
      <c r="J174" s="106"/>
      <c r="K174" s="40"/>
      <c r="L174" s="40"/>
    </row>
    <row r="175" spans="10:12" ht="12.75">
      <c r="J175" s="106"/>
      <c r="K175" s="40"/>
      <c r="L175" s="40"/>
    </row>
    <row r="176" spans="10:12" ht="12.75">
      <c r="J176" s="106"/>
      <c r="K176" s="40"/>
      <c r="L176" s="40"/>
    </row>
    <row r="177" spans="10:12" ht="12.75">
      <c r="J177" s="106"/>
      <c r="K177" s="40"/>
      <c r="L177" s="40"/>
    </row>
    <row r="178" spans="10:12" ht="12.75">
      <c r="J178" s="106"/>
      <c r="K178" s="40"/>
      <c r="L178" s="40"/>
    </row>
    <row r="179" spans="10:12" ht="12.75">
      <c r="J179" s="106"/>
      <c r="K179" s="40"/>
      <c r="L179" s="40"/>
    </row>
    <row r="180" spans="10:12" ht="12.75">
      <c r="J180" s="106"/>
      <c r="K180" s="40"/>
      <c r="L180" s="40"/>
    </row>
    <row r="181" spans="10:12" ht="12.75">
      <c r="J181" s="106"/>
      <c r="K181" s="40"/>
      <c r="L181" s="40"/>
    </row>
    <row r="182" spans="10:12" ht="12.75">
      <c r="J182" s="106"/>
      <c r="K182" s="40"/>
      <c r="L182" s="40"/>
    </row>
    <row r="183" spans="10:12" ht="12.75">
      <c r="J183" s="106"/>
      <c r="K183" s="40"/>
      <c r="L183" s="40"/>
    </row>
    <row r="184" spans="10:12" ht="12.75">
      <c r="J184" s="106"/>
      <c r="K184" s="40"/>
      <c r="L184" s="40"/>
    </row>
    <row r="185" spans="10:12" ht="12.75">
      <c r="J185" s="106"/>
      <c r="K185" s="40"/>
      <c r="L185" s="40"/>
    </row>
    <row r="186" spans="10:12" ht="12.75">
      <c r="J186" s="106"/>
      <c r="K186" s="40"/>
      <c r="L186" s="40"/>
    </row>
    <row r="187" spans="10:12" ht="12.75">
      <c r="J187" s="106"/>
      <c r="K187" s="40"/>
      <c r="L187" s="40"/>
    </row>
    <row r="188" spans="10:12" ht="12.75">
      <c r="J188" s="106"/>
      <c r="K188" s="40"/>
      <c r="L188" s="40"/>
    </row>
    <row r="189" spans="10:12" ht="12.75">
      <c r="J189" s="106"/>
      <c r="K189" s="40"/>
      <c r="L189" s="40"/>
    </row>
    <row r="190" spans="10:12" ht="12.75">
      <c r="J190" s="106"/>
      <c r="K190" s="40"/>
      <c r="L190" s="40"/>
    </row>
    <row r="191" spans="10:12" ht="12.75">
      <c r="J191" s="112"/>
      <c r="K191" s="42"/>
      <c r="L191" s="42"/>
    </row>
    <row r="192" spans="10:12" ht="12.75">
      <c r="J192" s="106"/>
      <c r="K192" s="40"/>
      <c r="L192" s="40"/>
    </row>
    <row r="193" spans="10:12" ht="12.75">
      <c r="J193" s="112"/>
      <c r="K193" s="42"/>
      <c r="L193" s="42"/>
    </row>
    <row r="194" spans="10:12" ht="12.75">
      <c r="J194" s="106"/>
      <c r="K194" s="40"/>
      <c r="L194" s="40"/>
    </row>
    <row r="195" spans="10:12" ht="12.75">
      <c r="J195" s="106"/>
      <c r="K195" s="40"/>
      <c r="L195" s="40"/>
    </row>
    <row r="196" spans="10:12" ht="12.75">
      <c r="J196" s="106"/>
      <c r="K196" s="40"/>
      <c r="L196" s="40"/>
    </row>
    <row r="197" spans="10:12" ht="12.75">
      <c r="J197" s="112"/>
      <c r="K197" s="42"/>
      <c r="L197" s="42"/>
    </row>
    <row r="198" spans="10:12" ht="12.75">
      <c r="J198" s="106"/>
      <c r="K198" s="40"/>
      <c r="L198" s="40"/>
    </row>
    <row r="199" spans="10:12" ht="12.75">
      <c r="J199" s="106"/>
      <c r="K199" s="40"/>
      <c r="L199" s="40"/>
    </row>
    <row r="200" spans="10:12" ht="12.75">
      <c r="J200" s="106"/>
      <c r="K200" s="40"/>
      <c r="L200" s="40"/>
    </row>
    <row r="201" spans="10:12" ht="12.75">
      <c r="J201" s="112"/>
      <c r="K201" s="42"/>
      <c r="L201" s="42"/>
    </row>
    <row r="202" spans="10:12" ht="12.75">
      <c r="J202" s="106"/>
      <c r="K202" s="40"/>
      <c r="L202" s="40"/>
    </row>
    <row r="203" spans="10:12" ht="12.75">
      <c r="J203" s="106"/>
      <c r="K203" s="40"/>
      <c r="L203" s="40"/>
    </row>
    <row r="204" spans="10:12" ht="12.75">
      <c r="J204" s="106"/>
      <c r="K204" s="40"/>
      <c r="L204" s="40"/>
    </row>
    <row r="205" spans="10:12" ht="12.75">
      <c r="J205" s="106"/>
      <c r="K205" s="40"/>
      <c r="L205" s="40"/>
    </row>
    <row r="206" spans="10:12" ht="12.75">
      <c r="J206" s="106"/>
      <c r="K206" s="40"/>
      <c r="L206" s="40"/>
    </row>
    <row r="207" spans="10:12" ht="12.75">
      <c r="J207" s="106"/>
      <c r="K207" s="40"/>
      <c r="L207" s="40"/>
    </row>
    <row r="208" spans="10:12" ht="12.75">
      <c r="J208" s="106"/>
      <c r="K208" s="40"/>
      <c r="L208" s="40"/>
    </row>
    <row r="209" spans="10:12" ht="12.75">
      <c r="J209" s="106"/>
      <c r="K209" s="40"/>
      <c r="L209" s="40"/>
    </row>
    <row r="210" spans="10:12" ht="12.75">
      <c r="J210" s="106"/>
      <c r="K210" s="40"/>
      <c r="L210" s="40"/>
    </row>
    <row r="211" spans="10:12" ht="12.75">
      <c r="J211" s="106"/>
      <c r="K211" s="40"/>
      <c r="L211" s="40"/>
    </row>
    <row r="212" spans="10:12" ht="12.75">
      <c r="J212" s="106"/>
      <c r="K212" s="40"/>
      <c r="L212" s="40"/>
    </row>
    <row r="213" spans="10:12" ht="12.75">
      <c r="J213" s="106"/>
      <c r="K213" s="40"/>
      <c r="L213" s="40"/>
    </row>
    <row r="214" spans="10:12" ht="12.75">
      <c r="J214" s="104"/>
      <c r="K214" s="39"/>
      <c r="L214" s="39"/>
    </row>
    <row r="215" spans="10:12" ht="12.75">
      <c r="J215" s="111"/>
      <c r="K215" s="41"/>
      <c r="L215" s="41"/>
    </row>
    <row r="216" spans="10:12" ht="12.75">
      <c r="J216" s="111"/>
      <c r="K216" s="41"/>
      <c r="L216" s="41"/>
    </row>
    <row r="217" spans="10:12" ht="12.75">
      <c r="J217" s="111"/>
      <c r="K217" s="41"/>
      <c r="L217" s="41"/>
    </row>
    <row r="218" spans="10:12" ht="12.75">
      <c r="J218" s="111"/>
      <c r="K218" s="41"/>
      <c r="L218" s="41"/>
    </row>
    <row r="219" spans="10:12" ht="12.75">
      <c r="J219" s="111"/>
      <c r="K219" s="40"/>
      <c r="L219" s="41"/>
    </row>
    <row r="220" spans="10:12" ht="12.75">
      <c r="J220" s="111"/>
      <c r="K220" s="41"/>
      <c r="L220" s="41"/>
    </row>
    <row r="221" spans="10:12" ht="12.75">
      <c r="J221" s="111"/>
      <c r="K221" s="41"/>
      <c r="L221" s="41"/>
    </row>
    <row r="222" spans="10:12" ht="12.75">
      <c r="J222" s="111"/>
      <c r="K222" s="41"/>
      <c r="L222" s="41"/>
    </row>
    <row r="223" spans="10:12" ht="12.75">
      <c r="J223" s="111"/>
      <c r="K223" s="41"/>
      <c r="L223" s="41"/>
    </row>
    <row r="224" spans="10:12" ht="12.75">
      <c r="J224" s="111"/>
      <c r="K224" s="41"/>
      <c r="L224" s="39"/>
    </row>
    <row r="225" spans="10:12" ht="12.75">
      <c r="J225" s="111"/>
      <c r="K225" s="41"/>
      <c r="L225" s="40"/>
    </row>
    <row r="226" spans="10:12" ht="12.75">
      <c r="J226" s="104"/>
      <c r="K226" s="39"/>
      <c r="L226" s="40"/>
    </row>
    <row r="227" spans="10:12" ht="12.75">
      <c r="J227" s="106"/>
      <c r="K227" s="40"/>
      <c r="L227" s="40"/>
    </row>
    <row r="228" spans="10:12" ht="12.75">
      <c r="J228" s="106"/>
      <c r="K228" s="40"/>
      <c r="L228" s="40"/>
    </row>
    <row r="229" spans="10:12" ht="12.75">
      <c r="J229" s="106"/>
      <c r="K229" s="40"/>
      <c r="L229" s="40"/>
    </row>
    <row r="230" spans="10:12" ht="12.75">
      <c r="J230" s="106"/>
      <c r="K230" s="40"/>
      <c r="L230" s="40"/>
    </row>
    <row r="231" spans="10:12" ht="12.75">
      <c r="J231" s="106"/>
      <c r="K231" s="40"/>
      <c r="L231" s="40"/>
    </row>
    <row r="232" spans="10:12" ht="12.75">
      <c r="J232" s="106"/>
      <c r="K232" s="40"/>
      <c r="L232" s="40"/>
    </row>
    <row r="233" spans="10:12" ht="12.75">
      <c r="J233" s="106"/>
      <c r="K233" s="40"/>
      <c r="L233" s="40"/>
    </row>
    <row r="234" spans="10:12" ht="12.75">
      <c r="J234" s="106"/>
      <c r="K234" s="40"/>
      <c r="L234" s="42"/>
    </row>
    <row r="235" spans="10:12" ht="12.75">
      <c r="J235" s="106"/>
      <c r="K235" s="40"/>
      <c r="L235" s="40"/>
    </row>
    <row r="236" spans="10:12" ht="12.75">
      <c r="J236" s="112"/>
      <c r="K236" s="42"/>
      <c r="L236" s="40"/>
    </row>
    <row r="237" spans="10:12" ht="12.75">
      <c r="J237" s="106"/>
      <c r="K237" s="40"/>
      <c r="L237" s="40"/>
    </row>
    <row r="238" spans="10:12" ht="12.75">
      <c r="J238" s="106"/>
      <c r="K238" s="40"/>
      <c r="L238" s="40"/>
    </row>
    <row r="239" spans="10:12" ht="12.75">
      <c r="J239" s="106"/>
      <c r="K239" s="40"/>
      <c r="L239" s="40"/>
    </row>
    <row r="240" spans="10:12" ht="12.75">
      <c r="J240" s="106"/>
      <c r="K240" s="40"/>
      <c r="L240" s="40"/>
    </row>
    <row r="241" spans="10:12" ht="12.75">
      <c r="J241" s="106"/>
      <c r="K241" s="40"/>
      <c r="L241" s="40"/>
    </row>
    <row r="242" spans="10:12" ht="12.75">
      <c r="J242" s="106"/>
      <c r="K242" s="40"/>
      <c r="L242" s="40"/>
    </row>
    <row r="243" spans="10:12" ht="12.75">
      <c r="J243" s="106"/>
      <c r="K243" s="40"/>
      <c r="L243" s="40"/>
    </row>
    <row r="244" spans="10:12" ht="12.75">
      <c r="J244" s="106"/>
      <c r="K244" s="40"/>
      <c r="L244" s="40"/>
    </row>
    <row r="245" spans="10:12" ht="12.75">
      <c r="J245" s="106"/>
      <c r="K245" s="40"/>
      <c r="L245" s="41"/>
    </row>
    <row r="246" spans="10:12" ht="12.75">
      <c r="J246" s="106"/>
      <c r="K246" s="40"/>
      <c r="L246" s="41"/>
    </row>
    <row r="247" spans="10:12" ht="12.75">
      <c r="J247" s="111"/>
      <c r="K247" s="41"/>
      <c r="L247" s="41"/>
    </row>
    <row r="248" spans="10:12" ht="12.75">
      <c r="J248" s="111"/>
      <c r="K248" s="41"/>
      <c r="L248" s="50"/>
    </row>
    <row r="249" spans="10:12" ht="12.75">
      <c r="J249" s="111"/>
      <c r="K249" s="41"/>
      <c r="L249" s="41"/>
    </row>
    <row r="250" spans="10:12" ht="12.75">
      <c r="J250" s="111"/>
      <c r="K250" s="41"/>
      <c r="L250" s="41"/>
    </row>
    <row r="251" spans="10:12" ht="12.75">
      <c r="J251" s="111"/>
      <c r="K251" s="41"/>
      <c r="L251" s="39"/>
    </row>
    <row r="252" spans="10:12" ht="12.75">
      <c r="J252" s="111"/>
      <c r="K252" s="41"/>
      <c r="L252" s="40"/>
    </row>
    <row r="253" spans="10:12" ht="12.75">
      <c r="J253" s="104"/>
      <c r="K253" s="39"/>
      <c r="L253" s="40"/>
    </row>
    <row r="254" spans="10:12" ht="12.75">
      <c r="J254" s="106"/>
      <c r="K254" s="40"/>
      <c r="L254" s="40"/>
    </row>
    <row r="255" spans="10:12" ht="12.75">
      <c r="J255" s="106"/>
      <c r="K255" s="40"/>
      <c r="L255" s="40"/>
    </row>
    <row r="256" spans="10:12" ht="12.75">
      <c r="J256" s="106"/>
      <c r="K256" s="40"/>
      <c r="L256" s="40"/>
    </row>
    <row r="257" spans="10:12" ht="12.75">
      <c r="J257" s="106"/>
      <c r="K257" s="40"/>
      <c r="L257" s="40"/>
    </row>
    <row r="258" spans="10:12" ht="12.75">
      <c r="J258" s="106"/>
      <c r="K258" s="40"/>
      <c r="L258" s="40"/>
    </row>
    <row r="259" spans="10:12" ht="12.75">
      <c r="J259" s="106"/>
      <c r="K259" s="40"/>
      <c r="L259" s="40"/>
    </row>
    <row r="260" spans="10:12" ht="12.75">
      <c r="J260" s="106"/>
      <c r="K260" s="40"/>
      <c r="L260" s="40"/>
    </row>
    <row r="261" spans="10:12" ht="12.75">
      <c r="J261" s="106"/>
      <c r="K261" s="40"/>
      <c r="L261" s="40"/>
    </row>
    <row r="262" spans="10:12" ht="12.75">
      <c r="J262" s="106"/>
      <c r="K262" s="40"/>
      <c r="L262" s="40"/>
    </row>
    <row r="263" spans="10:12" ht="12.75">
      <c r="J263" s="106"/>
      <c r="K263" s="40"/>
      <c r="L263" s="40"/>
    </row>
    <row r="264" spans="10:12" ht="12.75">
      <c r="J264" s="106"/>
      <c r="K264" s="40"/>
      <c r="L264" s="40"/>
    </row>
    <row r="265" spans="10:12" ht="12.75">
      <c r="J265" s="106"/>
      <c r="K265" s="40"/>
      <c r="L265" s="40"/>
    </row>
    <row r="266" spans="10:12" ht="12.75">
      <c r="J266" s="106"/>
      <c r="K266" s="40"/>
      <c r="L266" s="40"/>
    </row>
    <row r="267" spans="10:12" ht="12.75">
      <c r="J267" s="106"/>
      <c r="K267" s="40"/>
      <c r="L267" s="40"/>
    </row>
    <row r="268" spans="10:12" ht="12.75">
      <c r="J268" s="106"/>
      <c r="K268" s="40"/>
      <c r="L268" s="40"/>
    </row>
    <row r="269" spans="10:12" ht="12.75">
      <c r="J269" s="106"/>
      <c r="K269" s="40"/>
      <c r="L269" s="40"/>
    </row>
    <row r="270" spans="10:12" ht="12.75">
      <c r="J270" s="106"/>
      <c r="K270" s="40"/>
      <c r="L270" s="40"/>
    </row>
    <row r="271" spans="10:12" ht="12.75">
      <c r="J271" s="106"/>
      <c r="K271" s="40"/>
      <c r="L271" s="40"/>
    </row>
    <row r="272" spans="10:12" ht="12.75">
      <c r="J272" s="106"/>
      <c r="K272" s="40"/>
      <c r="L272" s="40"/>
    </row>
    <row r="273" spans="10:12" ht="12.75">
      <c r="J273" s="106"/>
      <c r="K273" s="40"/>
      <c r="L273" s="40"/>
    </row>
    <row r="274" spans="10:12" ht="12.75">
      <c r="J274" s="106"/>
      <c r="K274" s="40"/>
      <c r="L274" s="40"/>
    </row>
    <row r="275" spans="10:12" ht="12.75">
      <c r="J275" s="106"/>
      <c r="K275" s="40"/>
      <c r="L275" s="40"/>
    </row>
    <row r="276" spans="10:12" ht="12.75">
      <c r="J276" s="106"/>
      <c r="K276" s="40"/>
      <c r="L276" s="40"/>
    </row>
    <row r="277" spans="10:12" ht="12.75">
      <c r="J277" s="106"/>
      <c r="K277" s="40"/>
      <c r="L277" s="40"/>
    </row>
    <row r="278" spans="10:12" ht="12.75">
      <c r="J278" s="106"/>
      <c r="K278" s="40"/>
      <c r="L278" s="40"/>
    </row>
    <row r="279" spans="10:12" ht="12.75">
      <c r="J279" s="106"/>
      <c r="K279" s="40"/>
      <c r="L279" s="40"/>
    </row>
    <row r="280" spans="10:12" ht="12.75">
      <c r="J280" s="106"/>
      <c r="K280" s="40"/>
      <c r="L280" s="40"/>
    </row>
    <row r="281" spans="10:12" ht="12.75">
      <c r="J281" s="106"/>
      <c r="K281" s="40"/>
      <c r="L281" s="40"/>
    </row>
    <row r="282" spans="10:12" ht="12.75">
      <c r="J282" s="106"/>
      <c r="K282" s="40"/>
      <c r="L282" s="40"/>
    </row>
    <row r="283" spans="10:12" ht="12.75">
      <c r="J283" s="106"/>
      <c r="K283" s="40"/>
      <c r="L283" s="40"/>
    </row>
    <row r="284" spans="10:12" ht="12.75">
      <c r="J284" s="106"/>
      <c r="K284" s="40"/>
      <c r="L284" s="40"/>
    </row>
    <row r="285" spans="10:12" ht="12.75">
      <c r="J285" s="106"/>
      <c r="K285" s="40"/>
      <c r="L285" s="40"/>
    </row>
    <row r="286" spans="10:12" ht="12.75">
      <c r="J286" s="106"/>
      <c r="K286" s="40"/>
      <c r="L286" s="40"/>
    </row>
    <row r="287" spans="10:12" ht="12.75">
      <c r="J287" s="106"/>
      <c r="K287" s="40"/>
      <c r="L287" s="40"/>
    </row>
    <row r="288" spans="10:12" ht="12.75">
      <c r="J288" s="106"/>
      <c r="K288" s="40"/>
      <c r="L288" s="40"/>
    </row>
    <row r="289" spans="10:12" ht="12.75">
      <c r="J289" s="106"/>
      <c r="K289" s="40"/>
      <c r="L289" s="40"/>
    </row>
    <row r="290" spans="10:12" ht="12.75">
      <c r="J290" s="106"/>
      <c r="K290" s="40"/>
      <c r="L290" s="40"/>
    </row>
    <row r="291" spans="10:12" ht="12.75">
      <c r="J291" s="106"/>
      <c r="K291" s="40"/>
      <c r="L291" s="40"/>
    </row>
    <row r="292" spans="10:12" ht="12.75">
      <c r="J292" s="106"/>
      <c r="K292" s="40"/>
      <c r="L292" s="40"/>
    </row>
    <row r="293" spans="10:12" ht="12.75">
      <c r="J293" s="106"/>
      <c r="K293" s="40"/>
      <c r="L293" s="38"/>
    </row>
    <row r="294" spans="10:12" ht="12.75">
      <c r="J294" s="106"/>
      <c r="K294" s="40"/>
      <c r="L294" s="40"/>
    </row>
    <row r="295" spans="10:12" ht="12.75">
      <c r="J295" s="103"/>
      <c r="K295" s="38"/>
      <c r="L295" s="40"/>
    </row>
    <row r="296" spans="10:12" ht="12.75">
      <c r="J296" s="106"/>
      <c r="K296" s="40"/>
      <c r="L296" s="40"/>
    </row>
    <row r="297" spans="10:12" ht="12.75">
      <c r="J297" s="106"/>
      <c r="K297" s="40"/>
      <c r="L297" s="41"/>
    </row>
    <row r="298" spans="10:12" ht="12.75">
      <c r="J298" s="106"/>
      <c r="K298" s="40"/>
      <c r="L298" s="41"/>
    </row>
    <row r="299" spans="10:12" ht="12.75">
      <c r="J299" s="111"/>
      <c r="K299" s="41"/>
      <c r="L299" s="40"/>
    </row>
    <row r="300" spans="10:12" ht="12.75">
      <c r="J300" s="111"/>
      <c r="K300" s="41"/>
      <c r="L300" s="40"/>
    </row>
    <row r="301" spans="10:12" ht="12.75">
      <c r="J301" s="111"/>
      <c r="K301" s="41"/>
      <c r="L301" s="40"/>
    </row>
    <row r="302" spans="10:12" ht="12.75">
      <c r="J302" s="106"/>
      <c r="K302" s="40"/>
      <c r="L302" s="40"/>
    </row>
    <row r="303" spans="10:12" ht="12.75">
      <c r="J303" s="106"/>
      <c r="K303" s="40"/>
      <c r="L303" s="40"/>
    </row>
    <row r="304" spans="10:12" ht="12.75">
      <c r="J304" s="106"/>
      <c r="K304" s="40"/>
      <c r="L304" s="40"/>
    </row>
    <row r="305" spans="10:12" ht="12.75">
      <c r="J305" s="106"/>
      <c r="K305" s="40"/>
      <c r="L305" s="40"/>
    </row>
    <row r="306" spans="10:12" ht="12.75">
      <c r="J306" s="106"/>
      <c r="K306" s="40"/>
      <c r="L306" s="40"/>
    </row>
    <row r="307" spans="10:12" ht="12.75">
      <c r="J307" s="106"/>
      <c r="K307" s="40"/>
      <c r="L307" s="40"/>
    </row>
    <row r="308" spans="10:12" ht="12.75">
      <c r="J308" s="106"/>
      <c r="K308" s="40"/>
      <c r="L308" s="40"/>
    </row>
    <row r="309" spans="10:12" ht="12.75">
      <c r="J309" s="106"/>
      <c r="K309" s="40"/>
      <c r="L309" s="40"/>
    </row>
    <row r="310" spans="10:12" ht="12.75">
      <c r="J310" s="106"/>
      <c r="K310" s="40"/>
      <c r="L310" s="40"/>
    </row>
    <row r="311" spans="10:12" ht="12.75">
      <c r="J311" s="106"/>
      <c r="K311" s="40"/>
      <c r="L311" s="40"/>
    </row>
    <row r="312" spans="10:12" ht="12.75">
      <c r="J312" s="106"/>
      <c r="K312" s="40"/>
      <c r="L312" s="41"/>
    </row>
    <row r="313" spans="10:12" ht="12.75">
      <c r="J313" s="106"/>
      <c r="K313" s="40"/>
      <c r="L313" s="41"/>
    </row>
    <row r="314" spans="10:12" ht="12.75">
      <c r="J314" s="111"/>
      <c r="K314" s="41"/>
      <c r="L314" s="40"/>
    </row>
    <row r="315" spans="10:12" ht="12.75">
      <c r="J315" s="111"/>
      <c r="K315" s="41"/>
      <c r="L315" s="40"/>
    </row>
    <row r="316" spans="10:12" ht="12.75">
      <c r="J316" s="111"/>
      <c r="K316" s="41"/>
      <c r="L316" s="40"/>
    </row>
    <row r="317" spans="10:12" ht="12.75">
      <c r="J317" s="106"/>
      <c r="K317" s="40"/>
      <c r="L317" s="40"/>
    </row>
    <row r="318" spans="10:12" ht="12.75">
      <c r="J318" s="111"/>
      <c r="K318" s="41"/>
      <c r="L318" s="41"/>
    </row>
    <row r="319" spans="10:12" ht="12.75">
      <c r="J319" s="111"/>
      <c r="K319" s="41"/>
      <c r="L319" s="41"/>
    </row>
    <row r="320" spans="10:12" ht="12.75">
      <c r="J320" s="106"/>
      <c r="K320" s="40"/>
      <c r="L320" s="40"/>
    </row>
    <row r="321" spans="10:12" ht="12.75">
      <c r="J321" s="106"/>
      <c r="K321" s="40"/>
      <c r="L321" s="40"/>
    </row>
    <row r="322" spans="10:12" ht="12.75">
      <c r="J322" s="106"/>
      <c r="K322" s="40"/>
      <c r="L322" s="40"/>
    </row>
    <row r="323" spans="10:12" ht="12.75">
      <c r="J323" s="111"/>
      <c r="K323" s="41"/>
      <c r="L323" s="41"/>
    </row>
    <row r="324" spans="10:12" ht="12.75">
      <c r="J324" s="111"/>
      <c r="K324" s="41"/>
      <c r="L324" s="41"/>
    </row>
    <row r="325" spans="10:12" ht="12.75">
      <c r="J325" s="106"/>
      <c r="K325" s="40"/>
      <c r="L325" s="40"/>
    </row>
    <row r="326" spans="10:12" ht="12.75">
      <c r="J326" s="106"/>
      <c r="K326" s="40"/>
      <c r="L326" s="40"/>
    </row>
    <row r="327" spans="10:12" ht="12.75">
      <c r="J327" s="106"/>
      <c r="K327" s="40"/>
      <c r="L327" s="40"/>
    </row>
    <row r="328" spans="10:12" ht="12.75">
      <c r="J328" s="111"/>
      <c r="K328" s="41"/>
      <c r="L328" s="41"/>
    </row>
    <row r="329" spans="10:12" ht="12.75">
      <c r="J329" s="111"/>
      <c r="K329" s="41"/>
      <c r="L329" s="41"/>
    </row>
    <row r="330" spans="10:12" ht="12.75">
      <c r="J330" s="111"/>
      <c r="K330" s="41"/>
      <c r="L330" s="41"/>
    </row>
    <row r="331" spans="10:12" ht="12.75">
      <c r="J331" s="111"/>
      <c r="K331" s="41"/>
      <c r="L331" s="41"/>
    </row>
    <row r="332" spans="10:12" ht="12.75">
      <c r="J332" s="111"/>
      <c r="K332" s="41"/>
      <c r="L332" s="41"/>
    </row>
    <row r="333" spans="10:12" ht="12.75">
      <c r="J333" s="111"/>
      <c r="K333" s="41"/>
      <c r="L333" s="41"/>
    </row>
    <row r="334" spans="10:12" ht="12.75">
      <c r="J334" s="111"/>
      <c r="K334" s="41"/>
      <c r="L334" s="41"/>
    </row>
    <row r="335" spans="10:12" ht="12.75">
      <c r="J335" s="106"/>
      <c r="K335" s="40"/>
      <c r="L335" s="40"/>
    </row>
    <row r="336" spans="10:12" ht="12.75">
      <c r="J336" s="106"/>
      <c r="K336" s="40"/>
      <c r="L336" s="41"/>
    </row>
    <row r="337" spans="10:12" ht="12.75">
      <c r="J337" s="106"/>
      <c r="K337" s="40"/>
      <c r="L337" s="41"/>
    </row>
    <row r="338" spans="10:12" ht="12.75">
      <c r="J338" s="106"/>
      <c r="K338" s="40"/>
      <c r="L338" s="40"/>
    </row>
    <row r="339" spans="10:12" ht="12.75">
      <c r="J339" s="106"/>
      <c r="K339" s="43"/>
      <c r="L339" s="40"/>
    </row>
    <row r="340" spans="10:12" ht="12.75">
      <c r="J340" s="111"/>
      <c r="K340" s="41"/>
      <c r="L340" s="40"/>
    </row>
    <row r="341" spans="10:12" ht="12.75">
      <c r="J341" s="111"/>
      <c r="K341" s="41"/>
      <c r="L341" s="41"/>
    </row>
    <row r="342" spans="10:12" ht="12.75">
      <c r="J342" s="111"/>
      <c r="K342" s="41"/>
      <c r="L342" s="40"/>
    </row>
    <row r="343" spans="10:12" ht="12.75">
      <c r="J343" s="111"/>
      <c r="K343" s="41"/>
      <c r="L343" s="41"/>
    </row>
    <row r="344" spans="10:12" ht="12.75">
      <c r="J344" s="111"/>
      <c r="K344" s="41"/>
      <c r="L344" s="40"/>
    </row>
    <row r="345" spans="10:12" ht="12.75">
      <c r="J345" s="111"/>
      <c r="K345" s="41"/>
      <c r="L345" s="41"/>
    </row>
    <row r="346" spans="10:12" ht="12.75">
      <c r="J346" s="106"/>
      <c r="K346" s="40"/>
      <c r="L346" s="41"/>
    </row>
    <row r="347" spans="10:12" ht="12.75">
      <c r="J347" s="106"/>
      <c r="K347" s="40"/>
      <c r="L347" s="40"/>
    </row>
    <row r="348" spans="10:12" ht="12.75">
      <c r="J348" s="111"/>
      <c r="K348" s="41"/>
      <c r="L348" s="41"/>
    </row>
    <row r="349" spans="10:12" ht="12.75">
      <c r="J349" s="111"/>
      <c r="K349" s="41"/>
      <c r="L349" s="41"/>
    </row>
    <row r="350" spans="10:12" ht="12.75">
      <c r="J350" s="111"/>
      <c r="K350" s="41"/>
      <c r="L350" s="41"/>
    </row>
    <row r="351" spans="10:12" ht="12.75">
      <c r="J351" s="111"/>
      <c r="K351" s="41"/>
      <c r="L351" s="41"/>
    </row>
    <row r="352" spans="10:12" ht="12.75">
      <c r="J352" s="106"/>
      <c r="K352" s="40"/>
      <c r="L352" s="40"/>
    </row>
    <row r="353" spans="10:12" ht="12.75">
      <c r="J353" s="111"/>
      <c r="K353" s="41"/>
      <c r="L353" s="40"/>
    </row>
    <row r="354" spans="10:12" ht="12.75">
      <c r="J354" s="111"/>
      <c r="K354" s="41"/>
      <c r="L354" s="40"/>
    </row>
    <row r="355" spans="10:12" ht="12.75">
      <c r="J355" s="106"/>
      <c r="K355" s="40"/>
      <c r="L355" s="40"/>
    </row>
    <row r="356" spans="10:12" ht="12.75">
      <c r="J356" s="106"/>
      <c r="K356" s="40"/>
      <c r="L356" s="40"/>
    </row>
    <row r="357" spans="10:12" ht="12.75">
      <c r="J357" s="106"/>
      <c r="K357" s="40"/>
      <c r="L357" s="40"/>
    </row>
    <row r="358" spans="10:12" ht="12.75">
      <c r="J358" s="106"/>
      <c r="K358" s="40"/>
      <c r="L358" s="40"/>
    </row>
    <row r="359" spans="10:12" ht="12.75">
      <c r="J359" s="111"/>
      <c r="K359" s="41"/>
      <c r="L359" s="40"/>
    </row>
    <row r="360" spans="10:12" ht="12.75">
      <c r="J360" s="111"/>
      <c r="K360" s="41"/>
      <c r="L360" s="40"/>
    </row>
    <row r="361" spans="10:12" ht="12.75">
      <c r="J361" s="111"/>
      <c r="K361" s="41"/>
      <c r="L361" s="40"/>
    </row>
    <row r="362" spans="10:12" ht="12.75">
      <c r="J362" s="106"/>
      <c r="K362" s="40"/>
      <c r="L362" s="41"/>
    </row>
    <row r="363" spans="10:12" ht="12.75">
      <c r="J363" s="106"/>
      <c r="K363" s="40"/>
      <c r="L363" s="40"/>
    </row>
    <row r="364" spans="10:12" ht="12.75">
      <c r="J364" s="111"/>
      <c r="K364" s="41"/>
      <c r="L364" s="41"/>
    </row>
    <row r="365" spans="10:12" ht="12.75">
      <c r="J365" s="106"/>
      <c r="K365" s="40"/>
      <c r="L365" s="40"/>
    </row>
    <row r="366" spans="10:12" ht="12.75">
      <c r="J366" s="106"/>
      <c r="K366" s="40"/>
      <c r="L366" s="40"/>
    </row>
    <row r="367" spans="10:12" ht="12.75">
      <c r="J367" s="106"/>
      <c r="K367" s="40"/>
      <c r="L367" s="40"/>
    </row>
    <row r="368" spans="10:12" ht="12.75">
      <c r="J368" s="111"/>
      <c r="K368" s="41"/>
      <c r="L368" s="41"/>
    </row>
    <row r="369" spans="10:12" ht="12.75">
      <c r="J369" s="111"/>
      <c r="K369" s="41"/>
      <c r="L369" s="41"/>
    </row>
    <row r="370" spans="10:12" ht="12.75">
      <c r="J370" s="106"/>
      <c r="K370" s="40"/>
      <c r="L370" s="40"/>
    </row>
    <row r="371" spans="10:12" ht="12.75">
      <c r="J371" s="106"/>
      <c r="K371" s="40"/>
      <c r="L371" s="41"/>
    </row>
    <row r="372" spans="10:12" ht="12.75">
      <c r="J372" s="111"/>
      <c r="K372" s="41"/>
      <c r="L372" s="41"/>
    </row>
    <row r="373" spans="10:12" ht="12.75">
      <c r="J373" s="111"/>
      <c r="K373" s="44"/>
      <c r="L373" s="40"/>
    </row>
    <row r="374" spans="10:12" ht="12.75">
      <c r="J374" s="111"/>
      <c r="K374" s="41"/>
      <c r="L374" s="40"/>
    </row>
    <row r="375" spans="10:12" ht="12.75">
      <c r="J375" s="111"/>
      <c r="K375" s="41"/>
      <c r="L375" s="40"/>
    </row>
    <row r="376" spans="10:12" ht="12.75">
      <c r="J376" s="106"/>
      <c r="K376" s="40"/>
      <c r="L376" s="40"/>
    </row>
    <row r="377" spans="10:12" ht="12.75">
      <c r="J377" s="106"/>
      <c r="K377" s="40"/>
      <c r="L377" s="40"/>
    </row>
    <row r="378" spans="10:12" ht="12.75">
      <c r="J378" s="106"/>
      <c r="K378" s="40"/>
      <c r="L378" s="40"/>
    </row>
    <row r="379" spans="10:12" ht="12.75">
      <c r="J379" s="106"/>
      <c r="K379" s="40"/>
      <c r="L379" s="40"/>
    </row>
    <row r="380" spans="10:12" ht="12.75">
      <c r="J380" s="106"/>
      <c r="K380" s="40"/>
      <c r="L380" s="40"/>
    </row>
    <row r="381" spans="10:12" ht="12.75">
      <c r="J381" s="106"/>
      <c r="K381" s="40"/>
      <c r="L381" s="40"/>
    </row>
    <row r="382" spans="10:12" ht="12.75">
      <c r="J382" s="106"/>
      <c r="K382" s="40"/>
      <c r="L382" s="40"/>
    </row>
    <row r="383" spans="10:12" ht="12.75">
      <c r="J383" s="106"/>
      <c r="K383" s="40"/>
      <c r="L383" s="40"/>
    </row>
    <row r="384" spans="10:12" ht="12.75">
      <c r="J384" s="111"/>
      <c r="K384" s="45"/>
      <c r="L384" s="41"/>
    </row>
    <row r="385" spans="10:12" ht="12.75">
      <c r="J385" s="106"/>
      <c r="K385" s="40"/>
      <c r="L385" s="40"/>
    </row>
    <row r="386" spans="10:12" ht="12.75">
      <c r="J386" s="111"/>
      <c r="K386" s="41"/>
      <c r="L386" s="41"/>
    </row>
    <row r="387" spans="10:12" ht="12.75">
      <c r="J387" s="106"/>
      <c r="K387" s="46"/>
      <c r="L387" s="40"/>
    </row>
    <row r="388" spans="10:12" ht="12.75">
      <c r="J388" s="111"/>
      <c r="K388" s="46"/>
      <c r="L388" s="41"/>
    </row>
    <row r="389" spans="10:12" ht="12.75">
      <c r="J389" s="111"/>
      <c r="K389" s="46"/>
      <c r="L389" s="41"/>
    </row>
    <row r="390" spans="10:12" ht="12.75">
      <c r="J390" s="111"/>
      <c r="K390" s="46"/>
      <c r="L390" s="41"/>
    </row>
    <row r="391" spans="10:12" ht="12.75">
      <c r="J391" s="111"/>
      <c r="K391" s="46"/>
      <c r="L391" s="41"/>
    </row>
    <row r="392" spans="10:12" ht="12.75">
      <c r="J392" s="111"/>
      <c r="K392" s="41"/>
      <c r="L392" s="41"/>
    </row>
    <row r="393" spans="10:12" ht="12.75">
      <c r="J393" s="111"/>
      <c r="K393" s="41"/>
      <c r="L393" s="41"/>
    </row>
    <row r="394" spans="10:12" ht="12.75">
      <c r="J394" s="111"/>
      <c r="K394" s="41"/>
      <c r="L394" s="41"/>
    </row>
    <row r="395" spans="10:12" ht="12.75">
      <c r="J395" s="111"/>
      <c r="K395" s="41"/>
      <c r="L395" s="41"/>
    </row>
    <row r="396" spans="10:12" ht="12.75">
      <c r="J396" s="111"/>
      <c r="K396" s="41"/>
      <c r="L396" s="41"/>
    </row>
    <row r="397" spans="10:12" ht="12.75">
      <c r="J397" s="106"/>
      <c r="K397" s="40"/>
      <c r="L397" s="40"/>
    </row>
    <row r="398" spans="10:12" ht="12.75">
      <c r="J398" s="106"/>
      <c r="K398" s="40"/>
      <c r="L398" s="40"/>
    </row>
    <row r="399" spans="10:12" ht="12.75">
      <c r="J399" s="106"/>
      <c r="K399" s="40"/>
      <c r="L399" s="40"/>
    </row>
    <row r="400" spans="10:12" ht="12.75">
      <c r="J400" s="106"/>
      <c r="K400" s="40"/>
      <c r="L400" s="40"/>
    </row>
    <row r="401" spans="10:12" ht="12.75">
      <c r="J401" s="106"/>
      <c r="K401" s="40"/>
      <c r="L401" s="40"/>
    </row>
    <row r="402" spans="10:12" ht="12.75">
      <c r="J402" s="106"/>
      <c r="K402" s="40"/>
      <c r="L402" s="40"/>
    </row>
    <row r="403" spans="10:12" ht="12.75">
      <c r="J403" s="111"/>
      <c r="K403" s="41"/>
      <c r="L403" s="40"/>
    </row>
    <row r="404" spans="10:12" ht="12.75">
      <c r="J404" s="111"/>
      <c r="K404" s="41"/>
      <c r="L404" s="40"/>
    </row>
    <row r="405" spans="10:12" ht="12.75">
      <c r="J405" s="106"/>
      <c r="K405" s="40"/>
      <c r="L405" s="40"/>
    </row>
    <row r="406" spans="10:12" ht="12.75">
      <c r="J406" s="106"/>
      <c r="K406" s="40"/>
      <c r="L406" s="40"/>
    </row>
    <row r="407" spans="10:12" ht="12.75">
      <c r="J407" s="103"/>
      <c r="K407" s="38"/>
      <c r="L407" s="38"/>
    </row>
    <row r="408" spans="10:12" ht="12.75">
      <c r="J408" s="106"/>
      <c r="K408" s="40"/>
      <c r="L408" s="40"/>
    </row>
    <row r="409" spans="10:12" ht="12.75">
      <c r="J409" s="57"/>
      <c r="K409" s="44"/>
      <c r="L409" s="41"/>
    </row>
    <row r="410" spans="10:12" ht="12.75">
      <c r="J410" s="57"/>
      <c r="K410" s="44"/>
      <c r="L410" s="41"/>
    </row>
    <row r="411" spans="10:12" ht="12.75">
      <c r="J411" s="111"/>
      <c r="K411" s="44"/>
      <c r="L411" s="41"/>
    </row>
    <row r="412" spans="10:12" ht="12.75">
      <c r="J412" s="111"/>
      <c r="K412" s="44"/>
      <c r="L412" s="41"/>
    </row>
    <row r="413" spans="10:12" ht="12.75">
      <c r="J413" s="106"/>
      <c r="K413" s="47"/>
      <c r="L413" s="40"/>
    </row>
    <row r="414" spans="10:12" ht="12.75">
      <c r="J414" s="12"/>
      <c r="K414" s="47"/>
      <c r="L414" s="40"/>
    </row>
    <row r="415" spans="10:12" ht="12.75">
      <c r="J415" s="57"/>
      <c r="K415" s="44"/>
      <c r="L415" s="41"/>
    </row>
    <row r="416" spans="10:12" ht="12.75">
      <c r="J416" s="57"/>
      <c r="K416" s="44"/>
      <c r="L416" s="41"/>
    </row>
    <row r="417" spans="10:12" ht="12.75">
      <c r="J417" s="12"/>
      <c r="K417" s="47"/>
      <c r="L417" s="40"/>
    </row>
    <row r="418" spans="10:12" ht="12.75">
      <c r="J418" s="57"/>
      <c r="K418" s="44"/>
      <c r="L418" s="41"/>
    </row>
    <row r="419" spans="10:12" ht="12.75">
      <c r="J419" s="111"/>
      <c r="K419" s="41"/>
      <c r="L419" s="41"/>
    </row>
    <row r="420" spans="10:12" ht="12.75">
      <c r="J420" s="113"/>
      <c r="K420" s="41"/>
      <c r="L420" s="41"/>
    </row>
    <row r="421" spans="10:12" ht="12.75">
      <c r="J421" s="113"/>
      <c r="K421" s="41"/>
      <c r="L421" s="41"/>
    </row>
    <row r="422" spans="10:12" ht="12.75">
      <c r="J422" s="113"/>
      <c r="K422" s="41"/>
      <c r="L422" s="41"/>
    </row>
    <row r="423" spans="10:12" ht="12.75">
      <c r="J423" s="107"/>
      <c r="K423" s="47"/>
      <c r="L423" s="40"/>
    </row>
    <row r="424" spans="10:12" ht="12.75">
      <c r="J424" s="114"/>
      <c r="K424" s="44"/>
      <c r="L424" s="49"/>
    </row>
    <row r="425" spans="10:12" ht="12.75">
      <c r="J425" s="114"/>
      <c r="K425" s="48"/>
      <c r="L425" s="49"/>
    </row>
    <row r="426" spans="10:12" ht="12.75">
      <c r="J426" s="106"/>
      <c r="K426" s="47"/>
      <c r="L426" s="40"/>
    </row>
    <row r="427" spans="10:12" ht="12.75">
      <c r="J427" s="111"/>
      <c r="K427" s="44"/>
      <c r="L427" s="41"/>
    </row>
    <row r="428" spans="10:12" ht="12.75">
      <c r="J428" s="106"/>
      <c r="K428" s="40"/>
      <c r="L428" s="40"/>
    </row>
    <row r="429" spans="10:12" ht="12.75">
      <c r="J429" s="111"/>
      <c r="K429" s="41"/>
      <c r="L429" s="41"/>
    </row>
    <row r="430" spans="10:12" ht="12.75">
      <c r="J430" s="106"/>
      <c r="K430" s="40"/>
      <c r="L430" s="40"/>
    </row>
    <row r="431" spans="10:12" ht="12.75">
      <c r="J431" s="106"/>
      <c r="K431" s="40"/>
      <c r="L431" s="40"/>
    </row>
    <row r="432" spans="10:12" ht="12.75">
      <c r="J432" s="106"/>
      <c r="K432" s="50"/>
      <c r="L432" s="40"/>
    </row>
    <row r="433" spans="10:12" ht="12.75">
      <c r="J433" s="106"/>
      <c r="K433" s="40"/>
      <c r="L433" s="40"/>
    </row>
    <row r="434" spans="10:12" ht="12.75">
      <c r="J434" s="106"/>
      <c r="K434" s="50"/>
      <c r="L434" s="40"/>
    </row>
    <row r="435" spans="10:12" ht="12.75">
      <c r="J435" s="106"/>
      <c r="K435" s="50"/>
      <c r="L435" s="40"/>
    </row>
    <row r="436" spans="10:12" ht="12.75">
      <c r="J436" s="106"/>
      <c r="K436" s="50"/>
      <c r="L436" s="40"/>
    </row>
    <row r="437" spans="10:12" ht="12.75">
      <c r="J437" s="106"/>
      <c r="K437" s="50"/>
      <c r="L437" s="40"/>
    </row>
    <row r="438" spans="10:12" ht="12.75">
      <c r="J438" s="106"/>
      <c r="K438" s="50"/>
      <c r="L438" s="40"/>
    </row>
    <row r="439" spans="10:12" ht="12.75">
      <c r="J439" s="111"/>
      <c r="K439" s="49"/>
      <c r="L439" s="41"/>
    </row>
    <row r="440" spans="10:12" ht="12.75">
      <c r="J440" s="106"/>
      <c r="K440" s="50"/>
      <c r="L440" s="40"/>
    </row>
    <row r="441" spans="10:12" ht="12.75">
      <c r="J441" s="106"/>
      <c r="K441" s="50"/>
      <c r="L441" s="40"/>
    </row>
    <row r="442" spans="10:12" ht="12.75">
      <c r="J442" s="108"/>
      <c r="K442" s="50"/>
      <c r="L442" s="40"/>
    </row>
    <row r="443" spans="10:12" ht="12.75">
      <c r="J443" s="106"/>
      <c r="K443" s="40"/>
      <c r="L443" s="51"/>
    </row>
    <row r="444" spans="10:12" ht="12.75">
      <c r="J444" s="106"/>
      <c r="K444" s="47"/>
      <c r="L444" s="51"/>
    </row>
    <row r="445" spans="10:12" ht="12.75">
      <c r="J445" s="107"/>
      <c r="K445" s="47"/>
      <c r="L445" s="51"/>
    </row>
    <row r="446" spans="10:12" ht="12.75">
      <c r="J446" s="107"/>
      <c r="K446" s="47"/>
      <c r="L446" s="51"/>
    </row>
    <row r="447" spans="10:12" ht="12.75">
      <c r="J447" s="107"/>
      <c r="K447" s="47"/>
      <c r="L447" s="51"/>
    </row>
    <row r="448" spans="10:12" ht="12.75">
      <c r="J448" s="107"/>
      <c r="K448" s="50"/>
      <c r="L448" s="51"/>
    </row>
    <row r="449" spans="10:12" ht="12.75">
      <c r="J449" s="106"/>
      <c r="K449" s="52"/>
      <c r="L449" s="51"/>
    </row>
    <row r="450" spans="10:12" ht="12.75">
      <c r="J450" s="111"/>
      <c r="K450" s="44"/>
      <c r="L450" s="49"/>
    </row>
    <row r="451" spans="10:12" ht="12.75">
      <c r="J451" s="111"/>
      <c r="K451" s="44"/>
      <c r="L451" s="49"/>
    </row>
    <row r="452" spans="10:12" ht="12.75">
      <c r="J452" s="107"/>
      <c r="K452" s="47"/>
      <c r="L452" s="51"/>
    </row>
    <row r="453" spans="10:12" ht="12.75">
      <c r="J453" s="107"/>
      <c r="K453" s="47"/>
      <c r="L453" s="51"/>
    </row>
    <row r="454" spans="10:12" ht="12.75">
      <c r="J454" s="107"/>
      <c r="K454" s="50"/>
      <c r="L454" s="51"/>
    </row>
    <row r="455" spans="10:12" ht="12.75">
      <c r="J455" s="107"/>
      <c r="K455" s="51"/>
      <c r="L455" s="51"/>
    </row>
    <row r="456" spans="10:12" ht="12.75">
      <c r="J456" s="108"/>
      <c r="K456" s="51"/>
      <c r="L456" s="51"/>
    </row>
    <row r="457" spans="10:12" ht="12.75">
      <c r="J457" s="107"/>
      <c r="K457" s="51"/>
      <c r="L457" s="51"/>
    </row>
    <row r="458" spans="10:12" ht="12.75">
      <c r="J458" s="111"/>
      <c r="K458" s="41"/>
      <c r="L458" s="49"/>
    </row>
    <row r="459" spans="10:12" ht="12.75">
      <c r="J459" s="111"/>
      <c r="K459" s="41"/>
      <c r="L459" s="49"/>
    </row>
    <row r="460" spans="10:12" ht="12.75">
      <c r="J460" s="106"/>
      <c r="K460" s="47"/>
      <c r="L460" s="51"/>
    </row>
    <row r="461" spans="10:12" ht="12.75">
      <c r="J461" s="111"/>
      <c r="K461" s="44"/>
      <c r="L461" s="49"/>
    </row>
    <row r="462" spans="10:12" ht="12.75">
      <c r="J462" s="114"/>
      <c r="K462" s="44"/>
      <c r="L462" s="49"/>
    </row>
    <row r="463" spans="10:12" ht="12.75">
      <c r="J463" s="114"/>
      <c r="K463" s="44"/>
      <c r="L463" s="49"/>
    </row>
    <row r="464" spans="10:12" ht="12.75">
      <c r="J464" s="114"/>
      <c r="K464" s="44"/>
      <c r="L464" s="49"/>
    </row>
    <row r="465" spans="10:12" ht="12.75">
      <c r="J465" s="106"/>
      <c r="K465" s="40"/>
      <c r="L465" s="40"/>
    </row>
    <row r="466" spans="10:12" ht="12.75">
      <c r="J466" s="106"/>
      <c r="K466" s="40"/>
      <c r="L466" s="40"/>
    </row>
    <row r="467" spans="10:12" ht="12.75">
      <c r="J467" s="106"/>
      <c r="K467" s="50"/>
      <c r="L467" s="40"/>
    </row>
    <row r="468" spans="10:12" ht="12.75">
      <c r="J468" s="106"/>
      <c r="K468" s="52"/>
      <c r="L468" s="40"/>
    </row>
    <row r="469" spans="10:12" ht="12.75">
      <c r="J469" s="106"/>
      <c r="K469" s="47"/>
      <c r="L469" s="40"/>
    </row>
    <row r="470" spans="10:12" ht="12.75">
      <c r="J470" s="111"/>
      <c r="K470" s="44"/>
      <c r="L470" s="41"/>
    </row>
    <row r="471" spans="10:12" ht="12.75">
      <c r="J471" s="111"/>
      <c r="K471" s="44"/>
      <c r="L471" s="41"/>
    </row>
    <row r="472" spans="10:12" ht="12.75">
      <c r="J472" s="111"/>
      <c r="K472" s="44"/>
      <c r="L472" s="41"/>
    </row>
    <row r="473" spans="10:12" ht="12.75">
      <c r="J473" s="106"/>
      <c r="K473" s="47"/>
      <c r="L473" s="40"/>
    </row>
    <row r="474" spans="10:12" ht="12.75">
      <c r="J474" s="106"/>
      <c r="K474" s="40"/>
      <c r="L474" s="40"/>
    </row>
    <row r="475" spans="10:12" ht="12.75">
      <c r="J475" s="106"/>
      <c r="K475" s="47"/>
      <c r="L475" s="40"/>
    </row>
    <row r="476" spans="10:12" ht="12.75">
      <c r="J476" s="106"/>
      <c r="K476" s="47"/>
      <c r="L476" s="40"/>
    </row>
    <row r="477" spans="10:12" ht="12.75">
      <c r="J477" s="106"/>
      <c r="K477" s="52"/>
      <c r="L477" s="40"/>
    </row>
    <row r="478" spans="10:12" ht="12.75">
      <c r="J478" s="106"/>
      <c r="K478" s="52"/>
      <c r="L478" s="40"/>
    </row>
    <row r="479" spans="10:12" ht="12.75">
      <c r="J479" s="106"/>
      <c r="K479" s="52"/>
      <c r="L479" s="40"/>
    </row>
    <row r="480" spans="10:12" ht="12.75">
      <c r="J480" s="111"/>
      <c r="K480" s="41"/>
      <c r="L480" s="41"/>
    </row>
    <row r="481" spans="10:12" ht="12.75">
      <c r="J481" s="111"/>
      <c r="K481" s="41"/>
      <c r="L481" s="41"/>
    </row>
    <row r="482" spans="10:12" ht="12.75">
      <c r="J482" s="111"/>
      <c r="K482" s="41"/>
      <c r="L482" s="41"/>
    </row>
    <row r="483" spans="10:12" ht="12.75">
      <c r="J483" s="111"/>
      <c r="K483" s="41"/>
      <c r="L483" s="41"/>
    </row>
    <row r="484" spans="10:12" ht="12.75">
      <c r="J484" s="111"/>
      <c r="K484" s="44"/>
      <c r="L484" s="41"/>
    </row>
    <row r="485" spans="10:12" ht="12.75">
      <c r="J485" s="111"/>
      <c r="K485" s="44"/>
      <c r="L485" s="41"/>
    </row>
    <row r="486" spans="10:12" ht="12.75">
      <c r="J486" s="111"/>
      <c r="K486" s="41"/>
      <c r="L486" s="41"/>
    </row>
    <row r="487" spans="10:12" ht="12.75">
      <c r="J487" s="111"/>
      <c r="K487" s="44"/>
      <c r="L487" s="41"/>
    </row>
    <row r="488" spans="10:12" ht="12.75">
      <c r="J488" s="111"/>
      <c r="K488" s="44"/>
      <c r="L488" s="41"/>
    </row>
    <row r="489" spans="10:12" ht="12.75">
      <c r="J489" s="111"/>
      <c r="K489" s="44"/>
      <c r="L489" s="41"/>
    </row>
    <row r="490" spans="10:12" ht="12.75">
      <c r="J490" s="106"/>
      <c r="K490" s="47"/>
      <c r="L490" s="40"/>
    </row>
    <row r="491" spans="10:12" ht="12.75">
      <c r="J491" s="106"/>
      <c r="K491" s="47"/>
      <c r="L491" s="40"/>
    </row>
    <row r="492" spans="10:12" ht="12.75">
      <c r="J492" s="106"/>
      <c r="K492" s="47"/>
      <c r="L492" s="40"/>
    </row>
    <row r="493" spans="10:12" ht="12.75">
      <c r="J493" s="106"/>
      <c r="K493" s="47"/>
      <c r="L493" s="40"/>
    </row>
    <row r="494" spans="10:12" ht="12.75">
      <c r="J494" s="106"/>
      <c r="K494" s="47"/>
      <c r="L494" s="40"/>
    </row>
    <row r="495" spans="10:12" ht="12.75">
      <c r="J495" s="106"/>
      <c r="K495" s="47"/>
      <c r="L495" s="40"/>
    </row>
    <row r="496" spans="10:12" ht="12.75">
      <c r="J496" s="106"/>
      <c r="K496" s="47"/>
      <c r="L496" s="40"/>
    </row>
    <row r="497" spans="10:12" ht="12.75">
      <c r="J497" s="106"/>
      <c r="K497" s="53"/>
      <c r="L497" s="40"/>
    </row>
    <row r="498" spans="10:12" ht="12.75">
      <c r="J498" s="111"/>
      <c r="K498" s="54"/>
      <c r="L498" s="41"/>
    </row>
    <row r="499" spans="10:12" ht="12.75">
      <c r="J499" s="107"/>
      <c r="K499" s="55"/>
      <c r="L499" s="51"/>
    </row>
    <row r="500" spans="10:12" ht="12.75">
      <c r="J500" s="106"/>
      <c r="K500" s="47"/>
      <c r="L500" s="40"/>
    </row>
    <row r="501" spans="10:12" ht="12.75">
      <c r="J501" s="106"/>
      <c r="K501" s="47"/>
      <c r="L501" s="40"/>
    </row>
    <row r="502" spans="10:12" ht="12.75">
      <c r="J502" s="106"/>
      <c r="K502" s="40"/>
      <c r="L502" s="40"/>
    </row>
    <row r="503" spans="10:12" ht="12.75">
      <c r="J503" s="106"/>
      <c r="K503" s="40"/>
      <c r="L503" s="40"/>
    </row>
    <row r="504" spans="10:12" ht="12.75">
      <c r="J504" s="106"/>
      <c r="K504" s="40"/>
      <c r="L504" s="40"/>
    </row>
    <row r="505" spans="10:12" ht="12.75">
      <c r="J505" s="106"/>
      <c r="K505" s="40"/>
      <c r="L505" s="40"/>
    </row>
    <row r="506" spans="10:12" ht="12.75">
      <c r="J506" s="106"/>
      <c r="K506" s="40"/>
      <c r="L506" s="40"/>
    </row>
    <row r="507" spans="10:12" ht="12.75">
      <c r="J507" s="106"/>
      <c r="K507" s="40"/>
      <c r="L507" s="40"/>
    </row>
    <row r="508" spans="10:12" ht="12.75">
      <c r="J508" s="106"/>
      <c r="K508" s="40"/>
      <c r="L508" s="40"/>
    </row>
    <row r="509" spans="10:12" ht="12.75">
      <c r="J509" s="106"/>
      <c r="K509" s="40"/>
      <c r="L509" s="40"/>
    </row>
    <row r="510" spans="10:12" ht="12.75">
      <c r="J510" s="105"/>
      <c r="K510" s="56"/>
      <c r="L510" s="56"/>
    </row>
  </sheetData>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2024-01-24T17:49:36Z</dcterms:created>
  <dcterms:modified xsi:type="dcterms:W3CDTF">2024-01-29T12:12:53Z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