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medsro-my.sharepoint.com/personal/maca_stamed_cz/Documents/Plocha/Domovy - zařízení/Domovinka/Dotace/AA/"/>
    </mc:Choice>
  </mc:AlternateContent>
  <xr:revisionPtr revIDLastSave="2" documentId="13_ncr:1_{3C1B70D2-6444-464C-96AF-26734F7FA387}" xr6:coauthVersionLast="47" xr6:coauthVersionMax="47" xr10:uidLastSave="{E6BDDB14-8B4E-43EB-9E19-480B00C3D0DA}"/>
  <bookViews>
    <workbookView xWindow="-108" yWindow="-108" windowWidth="23256" windowHeight="14616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0" l="1"/>
  <c r="G9" i="10" s="1"/>
  <c r="F8" i="10" l="1"/>
  <c r="G8" i="10" s="1"/>
  <c r="E10" i="10"/>
  <c r="F7" i="10" l="1"/>
  <c r="G7" i="10" s="1"/>
  <c r="E14" i="10" s="1"/>
  <c r="E12" i="10" s="1"/>
</calcChain>
</file>

<file path=xl/sharedStrings.xml><?xml version="1.0" encoding="utf-8"?>
<sst xmlns="http://schemas.openxmlformats.org/spreadsheetml/2006/main" count="16" uniqueCount="16">
  <si>
    <t>Položka</t>
  </si>
  <si>
    <t>ks</t>
  </si>
  <si>
    <t>Cena celkem vč. DPH</t>
  </si>
  <si>
    <t>Specifikace</t>
  </si>
  <si>
    <t>Cena bez DPH</t>
  </si>
  <si>
    <t>jed. cena bez DPH</t>
  </si>
  <si>
    <t>celkem bez DPH</t>
  </si>
  <si>
    <t>celkem s DPH</t>
  </si>
  <si>
    <t>DPH</t>
  </si>
  <si>
    <t>DOMOVINKA - sociální služby, o.p.s. – pořízení vybavení pro týdenní stacionář v Plzni – Část 1 – Lůžka</t>
  </si>
  <si>
    <t>Pasivní antidekubitní matrace na 4. stupeň rizika</t>
  </si>
  <si>
    <t>•	Jádro se 3 vrstvami, s podélnými i příčnými průřezy pro lepší cirkulaci vzduchu.
•	Výška matrace min. 15 cm.
•	Matrace má alespoň 7 zón. 
•	Na obale je vyznačena horní strana matrace. 
•	Lze použít pro pacienty 0–150 kg.
•	Určeno pro prevenci a léčbu dekubitů až do 4. stupně. 
•	Splňuje všechny normy podle MDR 2017/745.
•	Matrace byla klinicky testována. 
•	Doložení může být v podobě akreditovaného zkušebního protokolu s výrokem o shodě nebo certifikátu od akreditovaného certifikačního orgánu pro výrobky
•	Obal matrace je vyroben z PES s PU zátěrem o hustotě min 180 g/m2. 
•	Švy obalu jsou ultrazvukově svařované.
•	Obal má zip po celém obvodu matrace, zip je krytý.
•	Stupeň ohnivzdornosti CRIB 5.
•	Požadovaný rozměr matrace d x š x v cm 200 x 90 x 15 cm s tolerancí dle DIN EN ISO 1334
•	Tlak, kterým působí matrace na 80 kg klienta, je &lt;13 mm/Hg, při maximálním zatížení, tzn. 150 kg je tlak &lt;20 mm/Hg.
•	Základní vrstva má hustotu pěny min. 32 kg/m3 a odpor proti stlačení 4 KPa (40 % komprese podle ISO 3386-1). Výška vrstvy je 5 cm.
•	Prostřední vrstva má hustotu pěny min. 35 kg/m3 a odpor proti stlačení 3,3 KPa (40 % komprese podle ISO 3386-1). Výška vrstvy je 6 cm.
•	Horní vrstva má hustotu pěny min. 32 kg/m3 a odpor proti stlačení 3 KPa (40 % komprese podle ISO 3386-1). Výška vrstvy je 4 cm.
•	Matrace má boční zpevněné okraje pro lepší vstávání. Hustota pěny na okrajích je min. 35 kg/m3 a odpor proti stlačení 5,5 KPa (40 % komprese podle ISO 3386-1). Šířka zpevněného okraje je 5 cm</t>
  </si>
  <si>
    <t>Aktivní antidekubitní matrace</t>
  </si>
  <si>
    <t xml:space="preserve">Polohovací pečovatelské lůžko elektrické </t>
  </si>
  <si>
    <t xml:space="preserve">•	Pro prevenci a léčbu dekubitů 4. stupně dle EPUAP
•	Nosnost minimálně 200 kg
•	Kompletní náhrada matrace, nikoliv podložka
•	Pěnové jádro ze studené pěny
•	Velikost 85 x 200 cm případně 90 x 200 cm
•	Maximální výška matrace 16 cm
•	Dynamický režim
•	Pulsní režim pro snížení špičkových tlaků v matraci 
•	Režim kontinuálně nízkého tlaku CLP
•	Pečovatelský režim
•	Možnost volby délky alternujícího (dynamického) cyklu, výběr minimálně ze 4 různých nastavení 
•	Funkce pro odlehčení pat 
•	 Samostatně vyměnitelné vzduchové válce – cely
•	Multifunkční vnitřní potah
•	Automatické nastavení režimu pro polohu pacienta v sedě – bez nutnosti nastavení funkce personálem
•	Transportní režim s udržením tlaku matrace bez napájení po dobu min. 12 hodin
•	Provoz kompresoru bezpečným nízkým napětím pomocí adaptéru, nikoliv přímo 230 V 
•	Zcela automatické nastavení hodnot tlaku v matraci – bez nutnosti zadávání hmotnosti ležící osoby personálem
•	Voděodolný a paropropustný, pružný potah s krytým zipem, samostatně vyměnitelné díly potahu jako příslušenství, možnost praní na 95 °C
•	Hlučnost kompresoru z pozice obsluhy max. 22 dBA
</t>
  </si>
  <si>
    <t>•	Pečovatelské lůžko dle EU 2017/745
•	Čtyřdílná ložná plocha tvořena kovovými lamely o šířce min 90 mm
•	Vnější šířka konstrukce lůžka max. 105 cm, Rozsah nastavení výšky roštu 26-80 cm
•	Autoregrese, poodstoupení zádového dílu minimálně o 13 cm
•	Náklon zádového dílu min. 70 °, Náklon lýtkového dílu min. 9 °
•	Bezpečná pracovní zátěž min. 175 kg
•	4 kolečka o průměru 100 mm jednotlivě brzděná
•	Integrované prodloužení lůžka min. o 20 cm 
•	Rošt je vybaven obrubami pro fixaci matrace v jakékoliv poloze
•	2 držáky/pouzdro pro umístění hrazdy nebo lampičky
•	Hrazda s madlem a navíjecím pásem
•	3 teleskopicky výsuvné postranice se síťovou výplní, postranice pokrývá 50 % délky ložné plochy, 1 zaslepovací panel
•	Možnost vyměnit postranice za zaslepovací panel bez použití nářadí
•	Možnost uživatelské volby a konfigurace počtu a umístění postranic a zaslepovacích panelů na lůžku, a to bez použití nářadí
•	Postranice i panely uživatelsky demontovatelné bez nutnosti použití nářadí 
•	Minimální zatížení postranice 70 kg
•	Možnost zajištění/aretace postranic v libovolné poloze – výšce
•	Výplň postranic v provedení z průhledné, snadno omyvatelné a vyjímatelné síťce z pevného materiálu, v celém ploše jednotlivé postranice, nehledě na výšku vysunutí. Prostor síťky bez horizontálního předělu.
•	Postranice ve spuštěném stavu nesmí nijak zasahovat pod spodní hranu roštu lůžka
•	Výška horní hrany postranice nad ložnou plochou min. 40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</si>
</sst>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5" x14ac:knownFonts="1">
    <font>
      <sz val="10"/>
      <name val="Verdana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b/>
      <i/>
      <sz val="8"/>
      <name val="Verdana"/>
      <family val="2"/>
      <charset val="238"/>
    </font>
    <font>
      <b/>
      <sz val="11"/>
      <name val="Verdana"/>
      <family val="2"/>
      <charset val="238"/>
    </font>
    <font>
      <sz val="9"/>
      <name val="Verdana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Verdana"/>
      <family val="2"/>
      <charset val="238"/>
    </font>
    <font>
      <b/>
      <i/>
      <sz val="11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u/>
      <sz val="9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Verdana"/>
      <family val="2"/>
      <charset val="238"/>
    </font>
    <font>
      <sz val="13"/>
      <name val="Calibri"/>
      <family val="2"/>
      <charset val="238"/>
    </font>
    <font>
      <b/>
      <sz val="13"/>
      <name val="Cambria"/>
      <family val="1"/>
      <charset val="238"/>
      <scheme val="major"/>
    </font>
    <font>
      <b/>
      <sz val="13"/>
      <color indexed="9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b/>
      <u/>
      <sz val="13"/>
      <name val="Cambria"/>
      <family val="1"/>
      <charset val="238"/>
      <scheme val="major"/>
    </font>
    <font>
      <sz val="13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23" fillId="0" borderId="0"/>
    <xf numFmtId="0" fontId="16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6" fillId="0" borderId="0"/>
    <xf numFmtId="0" fontId="20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52" applyNumberFormat="1" applyFont="1"/>
    <xf numFmtId="164" fontId="3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52" applyNumberFormat="1" applyFont="1" applyFill="1" applyBorder="1" applyAlignment="1">
      <alignment horizontal="center"/>
    </xf>
    <xf numFmtId="164" fontId="11" fillId="0" borderId="0" xfId="0" applyNumberFormat="1" applyFont="1"/>
    <xf numFmtId="0" fontId="13" fillId="0" borderId="0" xfId="0" applyFont="1"/>
    <xf numFmtId="164" fontId="2" fillId="0" borderId="0" xfId="52" applyNumberFormat="1" applyFont="1" applyAlignment="1">
      <alignment horizontal="right"/>
    </xf>
    <xf numFmtId="164" fontId="13" fillId="0" borderId="0" xfId="52" applyNumberFormat="1" applyFont="1" applyAlignment="1">
      <alignment horizontal="right"/>
    </xf>
    <xf numFmtId="0" fontId="3" fillId="0" borderId="0" xfId="0" applyFont="1"/>
    <xf numFmtId="164" fontId="2" fillId="0" borderId="0" xfId="52" applyNumberFormat="1" applyFont="1" applyFill="1"/>
    <xf numFmtId="0" fontId="3" fillId="0" borderId="0" xfId="0" applyFont="1" applyAlignment="1">
      <alignment horizontal="center"/>
    </xf>
    <xf numFmtId="164" fontId="3" fillId="0" borderId="0" xfId="52" applyNumberFormat="1" applyFont="1" applyFill="1"/>
    <xf numFmtId="165" fontId="6" fillId="0" borderId="0" xfId="52" applyNumberFormat="1" applyFont="1" applyFill="1"/>
    <xf numFmtId="165" fontId="6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165" fontId="2" fillId="0" borderId="0" xfId="0" applyNumberFormat="1" applyFont="1"/>
    <xf numFmtId="0" fontId="19" fillId="0" borderId="0" xfId="0" applyFont="1"/>
    <xf numFmtId="165" fontId="3" fillId="0" borderId="0" xfId="0" applyNumberFormat="1" applyFont="1"/>
    <xf numFmtId="165" fontId="5" fillId="0" borderId="0" xfId="9" applyNumberFormat="1" applyFont="1" applyFill="1" applyBorder="1" applyAlignment="1">
      <alignment horizontal="right"/>
    </xf>
    <xf numFmtId="0" fontId="9" fillId="2" borderId="4" xfId="0" applyFont="1" applyFill="1" applyBorder="1"/>
    <xf numFmtId="0" fontId="9" fillId="2" borderId="5" xfId="0" applyFont="1" applyFill="1" applyBorder="1"/>
    <xf numFmtId="164" fontId="14" fillId="2" borderId="5" xfId="9" applyNumberFormat="1" applyFont="1" applyFill="1" applyBorder="1" applyAlignment="1">
      <alignment horizontal="center"/>
    </xf>
    <xf numFmtId="165" fontId="9" fillId="2" borderId="6" xfId="0" applyNumberFormat="1" applyFont="1" applyFill="1" applyBorder="1"/>
    <xf numFmtId="165" fontId="4" fillId="2" borderId="3" xfId="0" applyNumberFormat="1" applyFont="1" applyFill="1" applyBorder="1"/>
    <xf numFmtId="165" fontId="9" fillId="2" borderId="5" xfId="0" applyNumberFormat="1" applyFont="1" applyFill="1" applyBorder="1"/>
    <xf numFmtId="166" fontId="2" fillId="0" borderId="0" xfId="52" applyNumberFormat="1" applyFont="1"/>
    <xf numFmtId="166" fontId="5" fillId="0" borderId="0" xfId="9" applyNumberFormat="1" applyFont="1" applyFill="1" applyBorder="1" applyAlignment="1">
      <alignment horizontal="right"/>
    </xf>
    <xf numFmtId="166" fontId="9" fillId="2" borderId="5" xfId="0" applyNumberFormat="1" applyFont="1" applyFill="1" applyBorder="1"/>
    <xf numFmtId="166" fontId="6" fillId="0" borderId="0" xfId="52" applyNumberFormat="1" applyFont="1" applyFill="1"/>
    <xf numFmtId="166" fontId="7" fillId="0" borderId="0" xfId="0" applyNumberFormat="1" applyFont="1"/>
    <xf numFmtId="166" fontId="11" fillId="0" borderId="0" xfId="0" applyNumberFormat="1" applyFont="1"/>
    <xf numFmtId="166" fontId="13" fillId="0" borderId="0" xfId="52" applyNumberFormat="1" applyFont="1" applyAlignment="1">
      <alignment horizontal="right"/>
    </xf>
    <xf numFmtId="166" fontId="2" fillId="0" borderId="0" xfId="52" applyNumberFormat="1" applyFont="1" applyAlignment="1">
      <alignment horizontal="right"/>
    </xf>
    <xf numFmtId="166" fontId="2" fillId="0" borderId="0" xfId="52" applyNumberFormat="1" applyFont="1" applyFill="1"/>
    <xf numFmtId="166" fontId="3" fillId="0" borderId="0" xfId="52" applyNumberFormat="1" applyFont="1" applyFill="1"/>
    <xf numFmtId="166" fontId="8" fillId="2" borderId="12" xfId="29" applyNumberFormat="1" applyFont="1" applyFill="1" applyBorder="1" applyAlignment="1">
      <alignment horizontal="right"/>
    </xf>
    <xf numFmtId="166" fontId="8" fillId="2" borderId="13" xfId="29" applyNumberFormat="1" applyFont="1" applyFill="1" applyBorder="1" applyAlignment="1">
      <alignment horizontal="right"/>
    </xf>
    <xf numFmtId="0" fontId="1" fillId="0" borderId="0" xfId="0" applyFont="1"/>
    <xf numFmtId="0" fontId="27" fillId="0" borderId="9" xfId="68" applyFont="1" applyBorder="1" applyAlignment="1">
      <alignment horizontal="center" vertical="center" wrapText="1"/>
    </xf>
    <xf numFmtId="166" fontId="28" fillId="0" borderId="8" xfId="0" applyNumberFormat="1" applyFont="1" applyBorder="1" applyAlignment="1">
      <alignment vertical="center"/>
    </xf>
    <xf numFmtId="166" fontId="28" fillId="0" borderId="3" xfId="0" applyNumberFormat="1" applyFont="1" applyBorder="1" applyAlignment="1">
      <alignment vertical="center"/>
    </xf>
    <xf numFmtId="0" fontId="29" fillId="0" borderId="8" xfId="68" applyFont="1" applyBorder="1" applyAlignment="1">
      <alignment horizontal="left" vertical="center" wrapText="1"/>
    </xf>
    <xf numFmtId="165" fontId="9" fillId="2" borderId="19" xfId="0" applyNumberFormat="1" applyFont="1" applyFill="1" applyBorder="1"/>
    <xf numFmtId="0" fontId="29" fillId="3" borderId="8" xfId="0" applyFont="1" applyFill="1" applyBorder="1" applyAlignment="1">
      <alignment horizontal="center" vertical="center" wrapText="1"/>
    </xf>
    <xf numFmtId="0" fontId="27" fillId="0" borderId="8" xfId="68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66" fontId="33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0" fillId="0" borderId="10" xfId="0" applyFont="1" applyBorder="1"/>
    <xf numFmtId="0" fontId="30" fillId="0" borderId="11" xfId="0" applyFont="1" applyBorder="1"/>
    <xf numFmtId="0" fontId="30" fillId="0" borderId="1" xfId="0" applyFont="1" applyBorder="1" applyAlignment="1">
      <alignment horizontal="center"/>
    </xf>
    <xf numFmtId="0" fontId="30" fillId="2" borderId="17" xfId="0" applyFont="1" applyFill="1" applyBorder="1"/>
    <xf numFmtId="0" fontId="30" fillId="2" borderId="18" xfId="0" applyFont="1" applyFill="1" applyBorder="1"/>
    <xf numFmtId="164" fontId="32" fillId="2" borderId="18" xfId="9" applyNumberFormat="1" applyFont="1" applyFill="1" applyBorder="1" applyAlignment="1">
      <alignment horizontal="center"/>
    </xf>
    <xf numFmtId="166" fontId="30" fillId="2" borderId="18" xfId="0" applyNumberFormat="1" applyFont="1" applyFill="1" applyBorder="1"/>
    <xf numFmtId="165" fontId="30" fillId="2" borderId="18" xfId="0" applyNumberFormat="1" applyFont="1" applyFill="1" applyBorder="1"/>
    <xf numFmtId="0" fontId="34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166" fontId="32" fillId="0" borderId="0" xfId="9" applyNumberFormat="1" applyFont="1" applyFill="1" applyBorder="1" applyAlignment="1">
      <alignment horizontal="right"/>
    </xf>
    <xf numFmtId="165" fontId="32" fillId="0" borderId="0" xfId="9" applyNumberFormat="1" applyFont="1" applyFill="1" applyBorder="1" applyAlignment="1">
      <alignment horizontal="right"/>
    </xf>
    <xf numFmtId="0" fontId="30" fillId="2" borderId="4" xfId="0" applyFont="1" applyFill="1" applyBorder="1"/>
    <xf numFmtId="0" fontId="30" fillId="2" borderId="5" xfId="0" applyFont="1" applyFill="1" applyBorder="1"/>
    <xf numFmtId="164" fontId="32" fillId="2" borderId="5" xfId="9" applyNumberFormat="1" applyFont="1" applyFill="1" applyBorder="1" applyAlignment="1">
      <alignment horizontal="center"/>
    </xf>
    <xf numFmtId="166" fontId="30" fillId="2" borderId="5" xfId="0" applyNumberFormat="1" applyFont="1" applyFill="1" applyBorder="1"/>
    <xf numFmtId="165" fontId="30" fillId="2" borderId="5" xfId="0" applyNumberFormat="1" applyFont="1" applyFill="1" applyBorder="1"/>
    <xf numFmtId="166" fontId="30" fillId="0" borderId="1" xfId="52" applyNumberFormat="1" applyFont="1" applyFill="1" applyBorder="1" applyAlignment="1">
      <alignment horizontal="center" wrapText="1"/>
    </xf>
    <xf numFmtId="164" fontId="30" fillId="0" borderId="7" xfId="52" applyNumberFormat="1" applyFont="1" applyFill="1" applyBorder="1" applyAlignment="1">
      <alignment horizontal="center" wrapText="1"/>
    </xf>
    <xf numFmtId="164" fontId="30" fillId="0" borderId="2" xfId="0" applyNumberFormat="1" applyFont="1" applyBorder="1" applyAlignment="1">
      <alignment horizont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/>
    </xf>
    <xf numFmtId="0" fontId="31" fillId="2" borderId="18" xfId="0" applyFont="1" applyFill="1" applyBorder="1" applyAlignment="1">
      <alignment horizontal="center"/>
    </xf>
    <xf numFmtId="0" fontId="31" fillId="2" borderId="19" xfId="0" applyFont="1" applyFill="1" applyBorder="1" applyAlignment="1">
      <alignment horizontal="center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3"/>
  <sheetViews>
    <sheetView tabSelected="1" topLeftCell="B1" zoomScale="90" zoomScaleNormal="90" workbookViewId="0">
      <selection activeCell="C1" sqref="C1"/>
    </sheetView>
  </sheetViews>
  <sheetFormatPr defaultColWidth="9" defaultRowHeight="11.4" x14ac:dyDescent="0.2"/>
  <cols>
    <col min="1" max="1" width="1.36328125" style="1" customWidth="1"/>
    <col min="2" max="2" width="19.453125" style="1" customWidth="1"/>
    <col min="3" max="3" width="132" style="1" customWidth="1"/>
    <col min="4" max="4" width="4.90625" style="2" customWidth="1"/>
    <col min="5" max="5" width="12.7265625" style="32" customWidth="1"/>
    <col min="6" max="6" width="13.90625" style="3" customWidth="1"/>
    <col min="7" max="7" width="13.90625" style="4" customWidth="1"/>
    <col min="8" max="8" width="14.453125" style="1" customWidth="1"/>
    <col min="9" max="9" width="9" style="1"/>
    <col min="10" max="10" width="37.453125" style="1" bestFit="1" customWidth="1"/>
    <col min="11" max="12" width="9" style="1"/>
    <col min="13" max="13" width="37.453125" style="1" bestFit="1" customWidth="1"/>
    <col min="14" max="16384" width="9" style="1"/>
  </cols>
  <sheetData>
    <row r="1" spans="2:11" ht="6" customHeight="1" thickBot="1" x14ac:dyDescent="0.25"/>
    <row r="2" spans="2:11" ht="36" customHeight="1" x14ac:dyDescent="0.2">
      <c r="B2" s="77" t="s">
        <v>9</v>
      </c>
      <c r="C2" s="78"/>
      <c r="D2" s="79"/>
      <c r="E2" s="79"/>
      <c r="F2" s="79"/>
      <c r="G2" s="80"/>
    </row>
    <row r="3" spans="2:11" ht="3.75" customHeight="1" thickBot="1" x14ac:dyDescent="0.35">
      <c r="B3" s="81"/>
      <c r="C3" s="82"/>
      <c r="D3" s="82"/>
      <c r="E3" s="82"/>
      <c r="F3" s="82"/>
      <c r="G3" s="83"/>
      <c r="H3" s="22"/>
      <c r="I3" s="22"/>
      <c r="J3" s="22"/>
      <c r="K3" s="22"/>
    </row>
    <row r="4" spans="2:11" ht="11.25" customHeight="1" thickBot="1" x14ac:dyDescent="0.35">
      <c r="B4" s="52"/>
      <c r="C4" s="52"/>
      <c r="D4" s="53"/>
      <c r="E4" s="54"/>
      <c r="F4" s="53"/>
      <c r="G4" s="55"/>
    </row>
    <row r="5" spans="2:11" s="44" customFormat="1" ht="29.25" customHeight="1" thickBot="1" x14ac:dyDescent="0.35">
      <c r="B5" s="56" t="s">
        <v>0</v>
      </c>
      <c r="C5" s="57" t="s">
        <v>3</v>
      </c>
      <c r="D5" s="58" t="s">
        <v>1</v>
      </c>
      <c r="E5" s="74" t="s">
        <v>5</v>
      </c>
      <c r="F5" s="75" t="s">
        <v>6</v>
      </c>
      <c r="G5" s="76" t="s">
        <v>7</v>
      </c>
    </row>
    <row r="6" spans="2:11" ht="11.25" customHeight="1" thickTop="1" x14ac:dyDescent="0.2">
      <c r="B6" s="42"/>
      <c r="C6" s="43"/>
      <c r="D6" s="30"/>
      <c r="E6" s="30"/>
      <c r="F6" s="30"/>
      <c r="G6" s="30"/>
    </row>
    <row r="7" spans="2:11" s="6" customFormat="1" ht="379.5" customHeight="1" x14ac:dyDescent="0.2">
      <c r="B7" s="50" t="s">
        <v>10</v>
      </c>
      <c r="C7" s="48" t="s">
        <v>11</v>
      </c>
      <c r="D7" s="45">
        <v>16</v>
      </c>
      <c r="E7" s="46">
        <v>0</v>
      </c>
      <c r="F7" s="46">
        <f>SUM(D7*E7)</f>
        <v>0</v>
      </c>
      <c r="G7" s="47">
        <f>SUM(F7*1.21)</f>
        <v>0</v>
      </c>
    </row>
    <row r="8" spans="2:11" s="6" customFormat="1" ht="365.4" x14ac:dyDescent="0.2">
      <c r="B8" s="50" t="s">
        <v>12</v>
      </c>
      <c r="C8" s="48" t="s">
        <v>14</v>
      </c>
      <c r="D8" s="51">
        <v>2</v>
      </c>
      <c r="E8" s="46">
        <v>0</v>
      </c>
      <c r="F8" s="46">
        <f>SUM(D8*E8)</f>
        <v>0</v>
      </c>
      <c r="G8" s="47">
        <f>SUM(F8*1.21)</f>
        <v>0</v>
      </c>
    </row>
    <row r="9" spans="2:11" s="6" customFormat="1" ht="409.5" customHeight="1" x14ac:dyDescent="0.2">
      <c r="B9" s="50" t="s">
        <v>13</v>
      </c>
      <c r="C9" s="48" t="s">
        <v>15</v>
      </c>
      <c r="D9" s="51">
        <v>16</v>
      </c>
      <c r="E9" s="46">
        <v>0</v>
      </c>
      <c r="F9" s="46">
        <f>SUM(D9*E9)</f>
        <v>0</v>
      </c>
      <c r="G9" s="47">
        <f>SUM(F9*1.21)</f>
        <v>0</v>
      </c>
    </row>
    <row r="10" spans="2:11" ht="17.399999999999999" thickBot="1" x14ac:dyDescent="0.35">
      <c r="B10" s="59" t="s">
        <v>4</v>
      </c>
      <c r="C10" s="60"/>
      <c r="D10" s="61"/>
      <c r="E10" s="62">
        <f>SUM(E7:E8)</f>
        <v>0</v>
      </c>
      <c r="F10" s="63"/>
      <c r="G10" s="49"/>
    </row>
    <row r="11" spans="2:11" ht="17.399999999999999" thickBot="1" x14ac:dyDescent="0.35">
      <c r="B11" s="64"/>
      <c r="C11" s="65"/>
      <c r="D11" s="66"/>
      <c r="E11" s="67"/>
      <c r="F11" s="68"/>
      <c r="G11" s="24"/>
    </row>
    <row r="12" spans="2:11" ht="17.399999999999999" thickBot="1" x14ac:dyDescent="0.35">
      <c r="B12" s="69" t="s">
        <v>8</v>
      </c>
      <c r="C12" s="70"/>
      <c r="D12" s="71"/>
      <c r="E12" s="72">
        <f>+E14-E10</f>
        <v>0</v>
      </c>
      <c r="F12" s="73"/>
      <c r="G12" s="29"/>
    </row>
    <row r="13" spans="2:11" ht="12" thickBot="1" x14ac:dyDescent="0.25">
      <c r="C13" s="14"/>
      <c r="D13" s="16"/>
      <c r="E13" s="33"/>
      <c r="F13" s="25"/>
      <c r="G13" s="24"/>
    </row>
    <row r="14" spans="2:11" ht="14.4" thickBot="1" x14ac:dyDescent="0.3">
      <c r="B14" s="26" t="s">
        <v>2</v>
      </c>
      <c r="C14" s="27"/>
      <c r="D14" s="28"/>
      <c r="E14" s="34">
        <f>SUM(G7:G8)</f>
        <v>0</v>
      </c>
      <c r="F14" s="31"/>
      <c r="G14" s="29"/>
    </row>
    <row r="15" spans="2:11" ht="8.25" customHeight="1" x14ac:dyDescent="0.2">
      <c r="B15" s="14"/>
      <c r="C15" s="14"/>
      <c r="D15" s="16"/>
      <c r="E15" s="33"/>
      <c r="F15" s="25"/>
      <c r="G15" s="24"/>
    </row>
    <row r="16" spans="2:11" s="6" customFormat="1" x14ac:dyDescent="0.2">
      <c r="B16" s="14"/>
      <c r="C16" s="14"/>
      <c r="D16" s="16"/>
      <c r="E16" s="33"/>
      <c r="F16" s="25"/>
      <c r="G16" s="24"/>
    </row>
    <row r="17" spans="2:7" s="7" customFormat="1" x14ac:dyDescent="0.2">
      <c r="B17" s="1"/>
      <c r="C17" s="1"/>
      <c r="D17" s="2"/>
      <c r="E17" s="32"/>
      <c r="F17" s="3"/>
      <c r="G17" s="4"/>
    </row>
    <row r="18" spans="2:7" x14ac:dyDescent="0.2">
      <c r="B18" s="23"/>
      <c r="C18" s="23"/>
      <c r="D18" s="5"/>
      <c r="E18" s="35"/>
      <c r="F18" s="18"/>
      <c r="G18" s="19"/>
    </row>
    <row r="19" spans="2:7" x14ac:dyDescent="0.2">
      <c r="B19" s="11"/>
      <c r="C19" s="11"/>
      <c r="D19" s="20"/>
      <c r="E19" s="36"/>
      <c r="F19" s="21"/>
      <c r="G19" s="21"/>
    </row>
    <row r="20" spans="2:7" ht="12" x14ac:dyDescent="0.25">
      <c r="B20" s="8"/>
      <c r="C20" s="8"/>
      <c r="D20" s="9"/>
      <c r="E20" s="37"/>
      <c r="F20" s="8"/>
      <c r="G20" s="10"/>
    </row>
    <row r="21" spans="2:7" x14ac:dyDescent="0.2">
      <c r="E21" s="38"/>
      <c r="F21" s="13"/>
    </row>
    <row r="22" spans="2:7" x14ac:dyDescent="0.2">
      <c r="E22" s="39"/>
      <c r="F22" s="12"/>
    </row>
    <row r="23" spans="2:7" x14ac:dyDescent="0.2">
      <c r="B23" s="11"/>
      <c r="C23" s="11"/>
      <c r="E23" s="39"/>
      <c r="F23" s="12"/>
    </row>
    <row r="24" spans="2:7" x14ac:dyDescent="0.2">
      <c r="E24" s="39"/>
      <c r="F24" s="12"/>
    </row>
    <row r="25" spans="2:7" x14ac:dyDescent="0.2">
      <c r="E25" s="39"/>
      <c r="F25" s="12"/>
    </row>
    <row r="26" spans="2:7" x14ac:dyDescent="0.2">
      <c r="E26" s="39"/>
      <c r="F26" s="12"/>
    </row>
    <row r="27" spans="2:7" x14ac:dyDescent="0.2">
      <c r="E27" s="39"/>
      <c r="F27" s="12"/>
    </row>
    <row r="28" spans="2:7" x14ac:dyDescent="0.2">
      <c r="E28" s="39"/>
      <c r="F28" s="12"/>
    </row>
    <row r="29" spans="2:7" x14ac:dyDescent="0.2">
      <c r="E29" s="39"/>
      <c r="F29" s="12"/>
    </row>
    <row r="30" spans="2:7" x14ac:dyDescent="0.2">
      <c r="E30" s="39"/>
      <c r="F30" s="12"/>
    </row>
    <row r="31" spans="2:7" x14ac:dyDescent="0.2">
      <c r="E31" s="39"/>
      <c r="F31" s="12"/>
    </row>
    <row r="32" spans="2:7" x14ac:dyDescent="0.2">
      <c r="E32" s="38"/>
      <c r="F32" s="13"/>
    </row>
    <row r="33" spans="2:6" x14ac:dyDescent="0.2">
      <c r="E33" s="39"/>
      <c r="F33" s="12"/>
    </row>
    <row r="34" spans="2:6" x14ac:dyDescent="0.2">
      <c r="B34" s="11"/>
      <c r="C34" s="11"/>
      <c r="E34" s="39"/>
      <c r="F34" s="12"/>
    </row>
    <row r="35" spans="2:6" x14ac:dyDescent="0.2">
      <c r="E35" s="39"/>
      <c r="F35" s="12"/>
    </row>
    <row r="36" spans="2:6" x14ac:dyDescent="0.2">
      <c r="E36" s="39"/>
      <c r="F36" s="12"/>
    </row>
    <row r="37" spans="2:6" x14ac:dyDescent="0.2">
      <c r="E37" s="39"/>
      <c r="F37" s="12"/>
    </row>
    <row r="38" spans="2:6" x14ac:dyDescent="0.2">
      <c r="E38" s="39"/>
      <c r="F38" s="12"/>
    </row>
    <row r="39" spans="2:6" x14ac:dyDescent="0.2">
      <c r="E39" s="39"/>
      <c r="F39" s="12"/>
    </row>
    <row r="40" spans="2:6" x14ac:dyDescent="0.2">
      <c r="E40" s="39"/>
      <c r="F40" s="12"/>
    </row>
    <row r="41" spans="2:6" x14ac:dyDescent="0.2">
      <c r="E41" s="39"/>
      <c r="F41" s="12"/>
    </row>
    <row r="42" spans="2:6" x14ac:dyDescent="0.2">
      <c r="E42" s="39"/>
      <c r="F42" s="12"/>
    </row>
    <row r="43" spans="2:6" x14ac:dyDescent="0.2">
      <c r="E43" s="39"/>
      <c r="F43" s="12"/>
    </row>
    <row r="44" spans="2:6" x14ac:dyDescent="0.2">
      <c r="E44" s="38"/>
      <c r="F44" s="13"/>
    </row>
    <row r="45" spans="2:6" x14ac:dyDescent="0.2">
      <c r="E45" s="39"/>
      <c r="F45" s="12"/>
    </row>
    <row r="46" spans="2:6" x14ac:dyDescent="0.2">
      <c r="B46" s="11"/>
      <c r="C46" s="11"/>
    </row>
    <row r="48" spans="2:6" x14ac:dyDescent="0.2">
      <c r="E48" s="39"/>
      <c r="F48" s="12"/>
    </row>
    <row r="50" spans="2:6" x14ac:dyDescent="0.2">
      <c r="E50" s="39"/>
      <c r="F50" s="12"/>
    </row>
    <row r="51" spans="2:6" x14ac:dyDescent="0.2">
      <c r="E51" s="38"/>
      <c r="F51" s="13"/>
    </row>
    <row r="52" spans="2:6" x14ac:dyDescent="0.2">
      <c r="B52" s="14"/>
      <c r="C52" s="14"/>
    </row>
    <row r="53" spans="2:6" x14ac:dyDescent="0.2">
      <c r="B53" s="14"/>
      <c r="C53" s="14"/>
    </row>
    <row r="54" spans="2:6" x14ac:dyDescent="0.2">
      <c r="E54" s="40"/>
      <c r="F54" s="15"/>
    </row>
    <row r="56" spans="2:6" ht="12.75" customHeight="1" x14ac:dyDescent="0.2"/>
    <row r="62" spans="2:6" x14ac:dyDescent="0.2">
      <c r="B62" s="14"/>
      <c r="C62" s="14"/>
    </row>
    <row r="63" spans="2:6" x14ac:dyDescent="0.2">
      <c r="D63" s="16"/>
      <c r="E63" s="41"/>
      <c r="F63" s="17"/>
    </row>
  </sheetData>
  <mergeCells count="2">
    <mergeCell ref="B2:G2"/>
    <mergeCell ref="B3:G3"/>
  </mergeCells>
  <phoneticPr fontId="25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7A995D54998A4998BCE09613215169" ma:contentTypeVersion="13" ma:contentTypeDescription="Vytvoří nový dokument" ma:contentTypeScope="" ma:versionID="547ae6a724c2a96d7021072e82719d5d">
  <xsd:schema xmlns:xsd="http://www.w3.org/2001/XMLSchema" xmlns:xs="http://www.w3.org/2001/XMLSchema" xmlns:p="http://schemas.microsoft.com/office/2006/metadata/properties" xmlns:ns2="38e73526-be25-455a-bc15-8c07f22a4b25" xmlns:ns3="d1969252-d9f9-4b75-9132-0b398972d835" targetNamespace="http://schemas.microsoft.com/office/2006/metadata/properties" ma:root="true" ma:fieldsID="a634464c6ec23cf68634a622c312fafc" ns2:_="" ns3:_="">
    <xsd:import namespace="38e73526-be25-455a-bc15-8c07f22a4b25"/>
    <xsd:import namespace="d1969252-d9f9-4b75-9132-0b398972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73526-be25-455a-bc15-8c07f22a4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56a14d4b-0f19-465d-b49d-9fc5bb09d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69252-d9f9-4b75-9132-0b398972d8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4a5771-6f58-4971-b80c-db7b2953d925}" ma:internalName="TaxCatchAll" ma:showField="CatchAllData" ma:web="d1969252-d9f9-4b75-9132-0b398972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e73526-be25-455a-bc15-8c07f22a4b25">
      <Terms xmlns="http://schemas.microsoft.com/office/infopath/2007/PartnerControls"/>
    </lcf76f155ced4ddcb4097134ff3c332f>
    <TaxCatchAll xmlns="d1969252-d9f9-4b75-9132-0b398972d835" xsi:nil="true"/>
  </documentManagement>
</p:properties>
</file>

<file path=customXml/itemProps1.xml><?xml version="1.0" encoding="utf-8"?>
<ds:datastoreItem xmlns:ds="http://schemas.openxmlformats.org/officeDocument/2006/customXml" ds:itemID="{DEE49353-1330-4649-BF03-924F66AB73AA}"/>
</file>

<file path=customXml/itemProps2.xml><?xml version="1.0" encoding="utf-8"?>
<ds:datastoreItem xmlns:ds="http://schemas.openxmlformats.org/officeDocument/2006/customXml" ds:itemID="{3F0A8A4C-356B-4517-93F6-A67FFDF0F147}"/>
</file>

<file path=customXml/itemProps3.xml><?xml version="1.0" encoding="utf-8"?>
<ds:datastoreItem xmlns:ds="http://schemas.openxmlformats.org/officeDocument/2006/customXml" ds:itemID="{8894F8CF-D668-4329-A73F-402F51C5A9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Milan Máca, Ing.</cp:lastModifiedBy>
  <cp:lastPrinted>2018-01-29T14:17:59Z</cp:lastPrinted>
  <dcterms:created xsi:type="dcterms:W3CDTF">2005-03-09T06:47:35Z</dcterms:created>
  <dcterms:modified xsi:type="dcterms:W3CDTF">2025-07-29T17:45:08Z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0x010100AB7A995D54998A4998BCE09613215169</vt:lpwstr>
  </property>
</Properties>
</file>