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440" windowHeight="12225" activeTab="1"/>
  </bookViews>
  <sheets>
    <sheet name="Rekapitulace" sheetId="1" r:id="rId1"/>
    <sheet name="Položky všech ceníků" sheetId="2" r:id="rId2"/>
  </sheets>
  <definedNames>
    <definedName name="_xlnm.Print_Titles" localSheetId="1">'Položky všech ceníků'!$1:$8</definedName>
    <definedName name="_xlnm.Print_Titles" localSheetId="0">Rekapitulace!$1:$8</definedName>
  </definedNames>
  <calcPr calcId="125725"/>
</workbook>
</file>

<file path=xl/calcChain.xml><?xml version="1.0" encoding="utf-8"?>
<calcChain xmlns="http://schemas.openxmlformats.org/spreadsheetml/2006/main">
  <c r="R53" i="1"/>
  <c r="M53"/>
  <c r="J53"/>
  <c r="R50"/>
  <c r="L50"/>
  <c r="J50"/>
  <c r="Y46"/>
  <c r="W46"/>
  <c r="Y31"/>
  <c r="W31"/>
  <c r="Y44"/>
  <c r="Y43"/>
  <c r="W44"/>
  <c r="Y40"/>
  <c r="Y39"/>
  <c r="Y38"/>
  <c r="W40"/>
  <c r="W38"/>
  <c r="Y35"/>
  <c r="Y34"/>
  <c r="W35"/>
  <c r="W34"/>
  <c r="Y26"/>
  <c r="Y27"/>
  <c r="Y28"/>
  <c r="Y29"/>
  <c r="Y30"/>
  <c r="Y25"/>
  <c r="W29"/>
  <c r="AA200" i="2"/>
  <c r="AA201"/>
  <c r="AA202"/>
  <c r="AA203"/>
  <c r="AA204"/>
  <c r="AA205"/>
  <c r="AA199"/>
  <c r="AA187"/>
  <c r="AA188"/>
  <c r="AA189"/>
  <c r="AA190"/>
  <c r="AA186"/>
  <c r="AA95"/>
  <c r="AA96"/>
  <c r="AA97"/>
  <c r="AA98"/>
  <c r="AA99"/>
  <c r="AA100"/>
  <c r="AA101"/>
  <c r="AA102"/>
  <c r="AA103"/>
  <c r="AA104"/>
  <c r="AA105"/>
  <c r="AA106"/>
  <c r="AA107"/>
  <c r="AA108"/>
  <c r="AA109"/>
  <c r="AA110"/>
  <c r="AA111"/>
  <c r="AA112"/>
  <c r="AA113"/>
  <c r="AA114"/>
  <c r="AA115"/>
  <c r="AA116"/>
  <c r="AA117"/>
  <c r="AA118"/>
  <c r="AA119"/>
  <c r="AA120"/>
  <c r="AA121"/>
  <c r="AA122"/>
  <c r="AA123"/>
  <c r="AA124"/>
  <c r="AA125"/>
  <c r="AA126"/>
  <c r="AA127"/>
  <c r="AA128"/>
  <c r="AA129"/>
  <c r="AA130"/>
  <c r="AA131"/>
  <c r="AA132"/>
  <c r="AA133"/>
  <c r="AA134"/>
  <c r="AA135"/>
  <c r="AA136"/>
  <c r="AA137"/>
  <c r="AA138"/>
  <c r="AA139"/>
  <c r="AA140"/>
  <c r="AA141"/>
  <c r="AA142"/>
  <c r="AA143"/>
  <c r="AA144"/>
  <c r="AA145"/>
  <c r="AA146"/>
  <c r="AA147"/>
  <c r="AA148"/>
  <c r="AA149"/>
  <c r="AA150"/>
  <c r="AA151"/>
  <c r="AA152"/>
  <c r="AA153"/>
  <c r="AA154"/>
  <c r="AA155"/>
  <c r="AA156"/>
  <c r="AA157"/>
  <c r="AA158"/>
  <c r="AA159"/>
  <c r="AA160"/>
  <c r="AA161"/>
  <c r="AA162"/>
  <c r="AA163"/>
  <c r="AA164"/>
  <c r="AA165"/>
  <c r="AA166"/>
  <c r="AA167"/>
  <c r="AA168"/>
  <c r="AA169"/>
  <c r="AA170"/>
  <c r="AA171"/>
  <c r="AA172"/>
  <c r="AA173"/>
  <c r="AA174"/>
  <c r="AA175"/>
  <c r="AA94"/>
  <c r="AA82"/>
  <c r="AA83"/>
  <c r="AA84"/>
  <c r="AA85"/>
  <c r="AA86"/>
  <c r="AA81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72"/>
  <c r="AA13"/>
  <c r="AA206" l="1"/>
  <c r="AA191"/>
  <c r="AA176"/>
  <c r="AA73"/>
  <c r="W25" i="1" s="1"/>
  <c r="AA87" i="2"/>
  <c r="W27" i="1" s="1"/>
</calcChain>
</file>

<file path=xl/sharedStrings.xml><?xml version="1.0" encoding="utf-8"?>
<sst xmlns="http://schemas.openxmlformats.org/spreadsheetml/2006/main" count="686" uniqueCount="430">
  <si>
    <r>
      <rPr>
        <sz val="12"/>
        <color rgb="FF4169E1"/>
        <rFont val="Cambria"/>
        <family val="1"/>
        <charset val="238"/>
      </rPr>
      <t>ING. JOSEF HÁJEK - ELEKTROATELIER</t>
    </r>
  </si>
  <si>
    <t>Mikulovská 604, 691 42 Valtice</t>
  </si>
  <si>
    <t>mobil 776 898887, e-mail: ing.hajek@seznam.cz, web: www.elektroatelier.cz</t>
  </si>
  <si>
    <t xml:space="preserve">Zpracováno programem firmy SELPO Broumy, tel. +420 603 525768 </t>
  </si>
  <si>
    <t>Zakázka číslo:</t>
  </si>
  <si>
    <t>170711</t>
  </si>
  <si>
    <t>Název:</t>
  </si>
  <si>
    <t/>
  </si>
  <si>
    <t>D.1.4.e.3  Výkavy výměr / ul.P.Bezruče, parc.č.3434/1,3434/2,2730/3 k.ú.Valtice/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</si>
  <si>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</si>
  <si>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</si>
  <si>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</si>
  <si>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</si>
  <si>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</si>
  <si>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</si>
  <si>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</si>
  <si>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</si>
  <si>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Elektromontáže  -  MONTÁŽ</t>
  </si>
  <si>
    <t>2.</t>
  </si>
  <si>
    <t xml:space="preserve">   vruty,šrouby,matice,hmoždinky,příchytky,podložky,sádra</t>
  </si>
  <si>
    <t>3.</t>
  </si>
  <si>
    <t>C46M - Zemní práce  -  MONTÁŽ</t>
  </si>
  <si>
    <t>4.</t>
  </si>
  <si>
    <t xml:space="preserve">   Podíl přidružených výkonů 1,60% z C46M</t>
  </si>
  <si>
    <t>5.</t>
  </si>
  <si>
    <t>MATERIÁL</t>
  </si>
  <si>
    <t>6.</t>
  </si>
  <si>
    <t>Přesun dodávek 1,00%</t>
  </si>
  <si>
    <t>CELKEM URN</t>
  </si>
  <si>
    <t>B.</t>
  </si>
  <si>
    <t>HZS</t>
  </si>
  <si>
    <t>7.</t>
  </si>
  <si>
    <t>Hodinová zúčtovací sazba</t>
  </si>
  <si>
    <t>CELKEM HZS</t>
  </si>
  <si>
    <t>C.</t>
  </si>
  <si>
    <t>DODÁVKY ZAŘÍZENÍ</t>
  </si>
  <si>
    <t>8.</t>
  </si>
  <si>
    <t>Dodávka zařízení (specifikace)</t>
  </si>
  <si>
    <t>9.</t>
  </si>
  <si>
    <t xml:space="preserve">   Doprava dodávek 5,20%</t>
  </si>
  <si>
    <t>CELKEM DODÁVKY</t>
  </si>
  <si>
    <t>D.</t>
  </si>
  <si>
    <t>VEDLEJŠÍ ROZPOČTOVÉ NÁKLADY</t>
  </si>
  <si>
    <t>10.</t>
  </si>
  <si>
    <t>zařízení staveniště</t>
  </si>
  <si>
    <t>CELKEM VRN</t>
  </si>
  <si>
    <t>Σ</t>
  </si>
  <si>
    <t>REKAPITULACE CELKEM</t>
  </si>
  <si>
    <t>Základ DPH (*)</t>
  </si>
  <si>
    <t>DPH</t>
  </si>
  <si>
    <t>Celkem s DPH</t>
  </si>
  <si>
    <t>Sazba 21,00%</t>
  </si>
  <si>
    <t>Celkem:</t>
  </si>
  <si>
    <t>(*) byl upraven z důvodu zaokrouhlení</t>
  </si>
  <si>
    <t>Pokud jsou ve výkresové části projektové dokumentaci, v její technické zprávě nebo ve výkazech výměr výjimečně uvedeny obchodní názvy, slouží pouze k upřesnění specifikace technického a kvalitativního standartu. Může být použito i jiných, kvalitativně a technicky lepších  řešení.</t>
  </si>
  <si>
    <t>vypracoval:</t>
  </si>
  <si>
    <t>Ing.Josef Hájek</t>
  </si>
  <si>
    <t>e-mail:</t>
  </si>
  <si>
    <t>ing.hajek@seznam.cz</t>
  </si>
  <si>
    <t>dne:</t>
  </si>
  <si>
    <t>29.07.2017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</si>
  <si>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</si>
  <si>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</si>
  <si>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</si>
  <si>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</si>
  <si>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</si>
  <si>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</si>
  <si>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</si>
  <si>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210010001</t>
  </si>
  <si>
    <t xml:space="preserve">trubka plastová ohebná instalační průměr 16mm </t>
  </si>
  <si>
    <t>50,00</t>
  </si>
  <si>
    <t>m</t>
  </si>
  <si>
    <t>210010007</t>
  </si>
  <si>
    <t>trubka plastová tuhá instalační průměr 20mm   pevně (PU) na příchytkách</t>
  </si>
  <si>
    <t>20,00</t>
  </si>
  <si>
    <t>210010302</t>
  </si>
  <si>
    <t>krabice přístrojová zapuštěná kruhová   KU,KI, KPR  do sádrokartonu a dřeva</t>
  </si>
  <si>
    <t>183,00</t>
  </si>
  <si>
    <t>ks</t>
  </si>
  <si>
    <t>2100105022</t>
  </si>
  <si>
    <t>osazení bezšroubové svorky do 5x2,5 vč. zapojení</t>
  </si>
  <si>
    <t>300,00</t>
  </si>
  <si>
    <t>210010512</t>
  </si>
  <si>
    <t>montáž  kabelové příchytky distanční d16/26mm+hmoždinka</t>
  </si>
  <si>
    <t>100,00</t>
  </si>
  <si>
    <t>210010603</t>
  </si>
  <si>
    <t xml:space="preserve">kompletní zazdění /montáž rozváděče vč.materiálu </t>
  </si>
  <si>
    <t>1,00</t>
  </si>
  <si>
    <t>21001060501</t>
  </si>
  <si>
    <t>napojení   pisoárového automatu napětí SELV</t>
  </si>
  <si>
    <t>4,00</t>
  </si>
  <si>
    <t>2100106055</t>
  </si>
  <si>
    <t xml:space="preserve">sádra stavební </t>
  </si>
  <si>
    <t>kg</t>
  </si>
  <si>
    <t>2100203033</t>
  </si>
  <si>
    <t>kabelový žlab drátěný   stropní    50x100;100x 100mm   na stropním držáku M2 G</t>
  </si>
  <si>
    <t>120,00</t>
  </si>
  <si>
    <t>210100001</t>
  </si>
  <si>
    <t>ukončení vodiče v rozvaděči vč. zapojení a koncovky do 2.5mm2</t>
  </si>
  <si>
    <t>366,00</t>
  </si>
  <si>
    <t>210100002</t>
  </si>
  <si>
    <t>ukončení vodiče v rozvaděči vč. zapojení a koncovky do 6mm2</t>
  </si>
  <si>
    <t>30,00</t>
  </si>
  <si>
    <t>210100003</t>
  </si>
  <si>
    <t>ukončení vodiče v rozvaděči vč. zapojení a koncovky do 16mm2</t>
  </si>
  <si>
    <t>70,00</t>
  </si>
  <si>
    <t>210110071</t>
  </si>
  <si>
    <t xml:space="preserve">PIR spínač osvětlení  automatický 230V/10A  180°/ 180° sférický  nebo 360°stropní </t>
  </si>
  <si>
    <t>10,00</t>
  </si>
  <si>
    <t>210110083</t>
  </si>
  <si>
    <t xml:space="preserve">sporákový  spínač   zapuštěný  400V/16A/3pol + PE +N </t>
  </si>
  <si>
    <t>7,00</t>
  </si>
  <si>
    <t>210110202</t>
  </si>
  <si>
    <t>termostat 16A/230V elektronický podlaha /prostor pro podlahové vytápění , UNIVERSÁLNÍ</t>
  </si>
  <si>
    <t>13,00</t>
  </si>
  <si>
    <t>210110562</t>
  </si>
  <si>
    <t>požární tlačítko červené za sklem, max.4 kontakty,IP55, např. GEWISS/total-central STOP</t>
  </si>
  <si>
    <t>210120021</t>
  </si>
  <si>
    <t>pojistka  PNA 000 do 160A</t>
  </si>
  <si>
    <t>6,00</t>
  </si>
  <si>
    <t>210120121</t>
  </si>
  <si>
    <t>pojistková skříň  nástěnná /   vestavná/  max   9x250A</t>
  </si>
  <si>
    <t>210120401</t>
  </si>
  <si>
    <t>jistič bez krytu  1-polový, do 63A,do rozváděče;Icn=6/10kA</t>
  </si>
  <si>
    <t>210120471</t>
  </si>
  <si>
    <t>jistič 3-pólový bez krytu do 125A do rozváděče  6/10kA</t>
  </si>
  <si>
    <t>2,00</t>
  </si>
  <si>
    <t>210190002</t>
  </si>
  <si>
    <t>montáž  rozvodnice  do 50kg/nacenit dle výkresové dokumentace</t>
  </si>
  <si>
    <t>210190004</t>
  </si>
  <si>
    <t>montáž oceloplech. rozvodnic do 150kg  či pole rozváděče</t>
  </si>
  <si>
    <t>210190031</t>
  </si>
  <si>
    <t xml:space="preserve">montáž rozvaděče  RE  typ  ER212 elektroměrový  3x80A přímý / 2 tarif </t>
  </si>
  <si>
    <t>210190074</t>
  </si>
  <si>
    <t>montáž + dodávka UPS 3kVA ; 3x chránič kombi ;vývody C10/1N/30mA/ 1 hodina</t>
  </si>
  <si>
    <t>210190101</t>
  </si>
  <si>
    <t>zás.skříň 40A;3x230V;1x16A/400V;1x32A/400V, chránič + jističe,IP44,10kA</t>
  </si>
  <si>
    <t>3,00</t>
  </si>
  <si>
    <t>210200013</t>
  </si>
  <si>
    <t xml:space="preserve"> svítidlo LED nástěnné přímé/nepřímé,IP54, Al korpus, 2x GU10 </t>
  </si>
  <si>
    <t>15,00</t>
  </si>
  <si>
    <t>210200019</t>
  </si>
  <si>
    <t>LED svítidlo do rastrového  podhledu či na povrch  600x600mm, 300 x 600mm ,300x1200 ,300x300 /   do 50W</t>
  </si>
  <si>
    <t>92,00</t>
  </si>
  <si>
    <t>210200038</t>
  </si>
  <si>
    <t>LED  svítidlo venkovní parkové IP65 ,sloupek max.1200mm,max.50W + betonový základ</t>
  </si>
  <si>
    <t>210220022</t>
  </si>
  <si>
    <t>uzemnění v zemi FeZn průměru 10mm vč. svorek, propojení a izolace spojů; 0,62kg/m</t>
  </si>
  <si>
    <t>130,00</t>
  </si>
  <si>
    <t>210220101</t>
  </si>
  <si>
    <t>svodové vodiče  AlMgSi  do  průměru 10mm, Cu průměr 8mm vč. podpěr</t>
  </si>
  <si>
    <t>210220301</t>
  </si>
  <si>
    <t>svorky hromosvodové do 2 šroubu (SS, SU,SO,SP)  FeZn či  NEREZ</t>
  </si>
  <si>
    <t>2102203011</t>
  </si>
  <si>
    <t>svorky hromosvodové do 2 šroubu  zkušební  NEREZ + označení svodu</t>
  </si>
  <si>
    <t>2102203021</t>
  </si>
  <si>
    <t xml:space="preserve">hlavní  ochranná svorka  / přípojnice v krytu </t>
  </si>
  <si>
    <t>210220321</t>
  </si>
  <si>
    <t>svorka na potrubí   ZSA 16   "Bernard" vč. pásku  Cu a nerez ,2 x 50cm</t>
  </si>
  <si>
    <t>210220322</t>
  </si>
  <si>
    <t>zemnící šroub  na  ocelové konstrukce; vodič  do 16mm2</t>
  </si>
  <si>
    <t>210220372</t>
  </si>
  <si>
    <t>ochranný úhelník nebo trubka s držáky do zdiva;délka 1,7m; FeZn</t>
  </si>
  <si>
    <t>210220573</t>
  </si>
  <si>
    <t>smršťovací bužírka - izolace svodu  od SZ  k  uzemnění : včetně materiálu</t>
  </si>
  <si>
    <t>210800548</t>
  </si>
  <si>
    <t>CY 10mm2 (H07V-U) zelenožlutý (PU)</t>
  </si>
  <si>
    <t>210800549</t>
  </si>
  <si>
    <t>CY 16mm2 (H07V-U) zelenožlutý (PU)  nebo NYY zž 16mm2</t>
  </si>
  <si>
    <t>210803087</t>
  </si>
  <si>
    <t>CXKH-V  3x1.5mm2  ; 3x 2,5;2x2,5 (mm2)  požárně odolný kabel -funkční při požáru-typ V</t>
  </si>
  <si>
    <t>210810045</t>
  </si>
  <si>
    <t>CYKY   3Cx1.5mm2 (CYKY 3J1.5) 750V (PU)</t>
  </si>
  <si>
    <t>800,00</t>
  </si>
  <si>
    <t>CYKY 3Ax1.5mm2 (CYKY 3O1.5) 750V (PU)</t>
  </si>
  <si>
    <t>210810046</t>
  </si>
  <si>
    <t>CYKY  3Cx2.5mm2 (CYKY 3J2.5) 750V (PU)</t>
  </si>
  <si>
    <t>810,00</t>
  </si>
  <si>
    <t>210810052</t>
  </si>
  <si>
    <t>CYKY 5Cx6mm2    750V (PU)</t>
  </si>
  <si>
    <t>22,00</t>
  </si>
  <si>
    <t>210810053</t>
  </si>
  <si>
    <t>CYKY 5Cx10mm2     750V (PU)</t>
  </si>
  <si>
    <t>102,00</t>
  </si>
  <si>
    <t>210810054</t>
  </si>
  <si>
    <t>CYKY 4Bx16mm2 (CYKY 4J16) 750V (PU)</t>
  </si>
  <si>
    <t>210810055</t>
  </si>
  <si>
    <t>CYKY   5Cx1.5mm2 (CYKY 5J1.5) 750V (PU)</t>
  </si>
  <si>
    <t>200,00</t>
  </si>
  <si>
    <t>210810056</t>
  </si>
  <si>
    <t>CYKY   5Cx2.5mm2 (CYKY 5J2.5) 750V (PU)</t>
  </si>
  <si>
    <t>550,00</t>
  </si>
  <si>
    <t>210810057</t>
  </si>
  <si>
    <t>CYKY  5Cx4mm2 (CYKY 5J4) 750V (PU)</t>
  </si>
  <si>
    <t>210901091</t>
  </si>
  <si>
    <t>AYKY 4Bx35mm2 1kV (PU)</t>
  </si>
  <si>
    <t>211800202</t>
  </si>
  <si>
    <t>topná   rohož 160 W/m2   do podlahy komplet ; 3m2</t>
  </si>
  <si>
    <t>m2</t>
  </si>
  <si>
    <t>211800204</t>
  </si>
  <si>
    <t>topná   rohož 160 W/m2   do podlahy komplet ; 4m2</t>
  </si>
  <si>
    <t>12,00</t>
  </si>
  <si>
    <t>211800205</t>
  </si>
  <si>
    <t>topná   rohož 160 W/m2   do podlahy komplet ; 10m2</t>
  </si>
  <si>
    <t>215872235</t>
  </si>
  <si>
    <t>Al fólie pod anhydrid, pod topnými kabely</t>
  </si>
  <si>
    <t>216012213</t>
  </si>
  <si>
    <t>lišta plastová/kovová  nástěnná děrovaná 5822 + plastové úchyty</t>
  </si>
  <si>
    <t>2161100010</t>
  </si>
  <si>
    <t>spínač  zapuštěný    řazení  1;2;3;6;7,  tlačítko 1/0 ;   IP 20 , 230V/10A  KOMPLETNÍ/TIME</t>
  </si>
  <si>
    <t>27,00</t>
  </si>
  <si>
    <t>2161100020</t>
  </si>
  <si>
    <t>spínač   zapuštěný , řazení  5;6+6, tlačítko dvojité 1/0+1/0;  tlačítko1/0+ spínač 6 ;230V/10A KOMPLETNÍ/TIME</t>
  </si>
  <si>
    <t>216111221</t>
  </si>
  <si>
    <t>montáž zásuvky jednodnoduché  16A/230V/zapuštěná  v krytí IP44  TIME</t>
  </si>
  <si>
    <t>216111222</t>
  </si>
  <si>
    <t>montáž zásuvky dvojité  230V/16A AC  zapuštěné,IP20, natočené dutinky</t>
  </si>
  <si>
    <t>2161112231</t>
  </si>
  <si>
    <t>montáž zásuvky jednoduché  230V/16A,IP20 vč.rámečků (1až 5) násobných/TIME</t>
  </si>
  <si>
    <t>64,00</t>
  </si>
  <si>
    <t>C46M - Zemní práce</t>
  </si>
  <si>
    <t>460010024</t>
  </si>
  <si>
    <t>vytyč.trati kab.vedení v zastavěném prostoru</t>
  </si>
  <si>
    <t>km</t>
  </si>
  <si>
    <t>460200163</t>
  </si>
  <si>
    <t>kabel.rýha 35cm/šíř. 80cm/hl. zem.tř.3</t>
  </si>
  <si>
    <t>460420001</t>
  </si>
  <si>
    <t>kabel.lože z pros.zem.v rýze 35cm tl.22cm</t>
  </si>
  <si>
    <t>460490012</t>
  </si>
  <si>
    <t>fólie výstražná z PVC šířky 33cm</t>
  </si>
  <si>
    <t>460510021</t>
  </si>
  <si>
    <t>kabel.prostup z PVC roury světl.do 16cm/tr.dvojitá korugovaná</t>
  </si>
  <si>
    <t>460560163</t>
  </si>
  <si>
    <t>ruč.zához.kab.rýhy 35cm šíř.80cm hl.zem.tř.3</t>
  </si>
  <si>
    <t>Materiály</t>
  </si>
  <si>
    <t>00831</t>
  </si>
  <si>
    <t>PIR  čidlo  10A  SFERO 3550  180°/180°</t>
  </si>
  <si>
    <t>10.044.220</t>
  </si>
  <si>
    <t>Sádra PBEG elektrikářská á 25kg</t>
  </si>
  <si>
    <t>KG</t>
  </si>
  <si>
    <t>10.046.505</t>
  </si>
  <si>
    <t>Úhelník ochranný OU 1,7 L</t>
  </si>
  <si>
    <t>KS</t>
  </si>
  <si>
    <t>10.046.580</t>
  </si>
  <si>
    <t>Držák OU do zdi - DUZ (DOUa-20)</t>
  </si>
  <si>
    <t>10.046.714</t>
  </si>
  <si>
    <t>Podpěra PV 23</t>
  </si>
  <si>
    <t>10.048.186</t>
  </si>
  <si>
    <t>CYKY 3O1,5 (3Ax1,5)</t>
  </si>
  <si>
    <t>M</t>
  </si>
  <si>
    <t>10.048.243</t>
  </si>
  <si>
    <t>CYKY 5J1,5 (5Cx1,5)</t>
  </si>
  <si>
    <t>10.048.482</t>
  </si>
  <si>
    <t>CYKY 3J2,5  (3Cx 2,5) instal PLUS</t>
  </si>
  <si>
    <t>10.048.484</t>
  </si>
  <si>
    <t>CYKY 4J16 (4Bx16)</t>
  </si>
  <si>
    <t>10.048.773</t>
  </si>
  <si>
    <t>AYKY 4J35(4Bx35)</t>
  </si>
  <si>
    <t>10.048.827</t>
  </si>
  <si>
    <t>H07V-U 16 zž (CY)</t>
  </si>
  <si>
    <t>10.048.984</t>
  </si>
  <si>
    <t>CYKY 5J4 (5Cx4)</t>
  </si>
  <si>
    <t>10.049.643</t>
  </si>
  <si>
    <t>CYKY 5J6 (5Cx6)</t>
  </si>
  <si>
    <t>10.051.448</t>
  </si>
  <si>
    <t>CYKY 3J1,5  (3Cx 1,5) instal PLUS</t>
  </si>
  <si>
    <t>10.051.815</t>
  </si>
  <si>
    <t>Skříň GEWISS GW 42201 alarm</t>
  </si>
  <si>
    <t>10.062.501</t>
  </si>
  <si>
    <t>Rámeček TIME 3901F-A00941 B</t>
  </si>
  <si>
    <t>10.062.504</t>
  </si>
  <si>
    <t>Zásuvka ELEMENT,TIME 5519E-A02357 01</t>
  </si>
  <si>
    <t>10.063.330</t>
  </si>
  <si>
    <t>Skříň ESTA SS200/NKE2P</t>
  </si>
  <si>
    <t>10.065.147</t>
  </si>
  <si>
    <t>Zásuvka TIME 5518E-A02999 01</t>
  </si>
  <si>
    <t>10.069.998</t>
  </si>
  <si>
    <t>10.070.000</t>
  </si>
  <si>
    <t>10.070.003</t>
  </si>
  <si>
    <t>10.070.005</t>
  </si>
  <si>
    <t>10.070.008</t>
  </si>
  <si>
    <t>10.074.418</t>
  </si>
  <si>
    <t>Příchytka 6723 řadová (PVC mašle)</t>
  </si>
  <si>
    <t>10.074.604</t>
  </si>
  <si>
    <t>Příchytka 6526 distanční</t>
  </si>
  <si>
    <t>10.074.649</t>
  </si>
  <si>
    <t>10.074.905</t>
  </si>
  <si>
    <t>Svorkovnice EPS 1 ekv. s krytem</t>
  </si>
  <si>
    <t>10.076.040</t>
  </si>
  <si>
    <t>Příchytka 6516 distanční</t>
  </si>
  <si>
    <t>10.076.458</t>
  </si>
  <si>
    <t>Svorka ZSA 16 zemnící</t>
  </si>
  <si>
    <t>10.079.612</t>
  </si>
  <si>
    <t>10.081.775</t>
  </si>
  <si>
    <t>Pojistka nožová 50A PNA000 GG</t>
  </si>
  <si>
    <t>10.081.785</t>
  </si>
  <si>
    <t>Pojistka nožová 80A PNA000 GG</t>
  </si>
  <si>
    <t>10.219.324</t>
  </si>
  <si>
    <t>Skříň ER212/NKP7P v pilíři</t>
  </si>
  <si>
    <t>10.577.458</t>
  </si>
  <si>
    <t>Drát uzem. FeZn pozink. pr.10</t>
  </si>
  <si>
    <t>10.608.291</t>
  </si>
  <si>
    <t>Drát uzem. AL pr.8 AlMgSi měkký</t>
  </si>
  <si>
    <t>10.622.931</t>
  </si>
  <si>
    <t>10.662.313</t>
  </si>
  <si>
    <t>Konektor IDEAL 71B-1,5, šedý</t>
  </si>
  <si>
    <t>10.662.315</t>
  </si>
  <si>
    <t>konektor IDEAL 72B-2,5,  tm.modrý</t>
  </si>
  <si>
    <t>10.706.055</t>
  </si>
  <si>
    <t>Šroub ZS 10 S (standard) zemnící</t>
  </si>
  <si>
    <t>10.793.303</t>
  </si>
  <si>
    <t>Vrutošroub PSSV 8x80 pozink</t>
  </si>
  <si>
    <t>10.852.969</t>
  </si>
  <si>
    <t>10.896.284</t>
  </si>
  <si>
    <t>10.936.668</t>
  </si>
  <si>
    <t>11.057.898</t>
  </si>
  <si>
    <t>Trubka oheb.1416E pr.16 320N MONOFL 10m</t>
  </si>
  <si>
    <t>11.117.501</t>
  </si>
  <si>
    <t>Skříň ZSF 30101000.1 /3959 zásuvková</t>
  </si>
  <si>
    <t>17073</t>
  </si>
  <si>
    <t>KV H07V-U 10 ŽLUTOZELENÁ (CY.)</t>
  </si>
  <si>
    <t>17096</t>
  </si>
  <si>
    <t>KV CYKY-J  5 X   2,5  (C)</t>
  </si>
  <si>
    <t>17213</t>
  </si>
  <si>
    <t>KV CYKY-J  5 X  10  (C)</t>
  </si>
  <si>
    <t>20041</t>
  </si>
  <si>
    <t>JBT S 3559-A01345 SPÍNAČ BEZŠROUB.Č.1</t>
  </si>
  <si>
    <t>20044</t>
  </si>
  <si>
    <t>JBT S 3559-A06345 SPÍNAČ BEZŠROUB.Č.6</t>
  </si>
  <si>
    <t>20141</t>
  </si>
  <si>
    <t>JBT S 3559-A05345 SPÍNAČ BEZŠROUB.Č.5</t>
  </si>
  <si>
    <t>232310</t>
  </si>
  <si>
    <t>KO KRABICE KPR 68/L 73X73MM DUTÉ STĚNY</t>
  </si>
  <si>
    <t>30372</t>
  </si>
  <si>
    <t>topná rohož 160W/m2; 4m2</t>
  </si>
  <si>
    <t>34989286</t>
  </si>
  <si>
    <t>TREMIS ŠTÍTEK OZNAČENÍ SVODU ZEM TYČ</t>
  </si>
  <si>
    <t>34999157</t>
  </si>
  <si>
    <t>TREMIS SVORKA ZKUŠEBNÍ SZC N NEREZ</t>
  </si>
  <si>
    <t>35998206</t>
  </si>
  <si>
    <t>BEC PÁSKA ZEMNICÍ ZSA 16 NEREZ 0,5M</t>
  </si>
  <si>
    <t>38998501</t>
  </si>
  <si>
    <t>G GW74201 KONTAKT  1NO, 3A, ZEL.</t>
  </si>
  <si>
    <t>38998502</t>
  </si>
  <si>
    <t>G GW74202 KONTAKT  1NC, 3A, RUDÁ</t>
  </si>
  <si>
    <t>40990704</t>
  </si>
  <si>
    <t>TREMIS SVORKA UNIVERZÁLNÍ SU N NEREZ</t>
  </si>
  <si>
    <t>40995663</t>
  </si>
  <si>
    <t>KO TRUBKA TUHÁ 1520 HA 320N 20/17,4MM 3M BÍLÁ</t>
  </si>
  <si>
    <t>4145</t>
  </si>
  <si>
    <t>KO LIŠTA NOSNÁ KOV 5820/21 3M/75M DĚROV</t>
  </si>
  <si>
    <t>41991561</t>
  </si>
  <si>
    <t>KO PŘÍCHYTKA 5320 HB PRO TR PLAST BÍLÁ</t>
  </si>
  <si>
    <t>44444</t>
  </si>
  <si>
    <t>44724</t>
  </si>
  <si>
    <t>svítidlo LED na povrch IP 44 , 300x300mm, 18W/ min.1800lm</t>
  </si>
  <si>
    <t>44725</t>
  </si>
  <si>
    <t>svítidlo LED na povrch 300 x 1200mm,IP20,32W/min.3200lm,3000K</t>
  </si>
  <si>
    <t>44726</t>
  </si>
  <si>
    <t>svítidlo LED na povrch,IP44, 600x600mm,32W/min.3200lm,3000K</t>
  </si>
  <si>
    <t>47097</t>
  </si>
  <si>
    <t>47117</t>
  </si>
  <si>
    <t>80983750</t>
  </si>
  <si>
    <t>TREMIS ŠTÍTEK OZNAČENÍ SVODU SMĚR</t>
  </si>
  <si>
    <t>80991757</t>
  </si>
  <si>
    <t>KV CXKH-V (O) 3X1,5 NOPOVIC FE180/P60-R B2S1D0</t>
  </si>
  <si>
    <t>80993098</t>
  </si>
  <si>
    <t>KO KRABICE KU 68 LD/1 73X45MM DUTÉ STĚNY</t>
  </si>
  <si>
    <t>81586338</t>
  </si>
  <si>
    <t>RAY FOLIE TM-AL-0503  ODRAZOVÁ AL 50M2</t>
  </si>
  <si>
    <t>81589085</t>
  </si>
  <si>
    <t>81999506</t>
  </si>
  <si>
    <t>TREMIS ŠTÍTEK OZNAČENÍ SVODU ZEM PÁSKA</t>
  </si>
  <si>
    <t>891588</t>
  </si>
  <si>
    <t>TREMIS PODPĚRA VEDENÍ PV1P-55 DO ZDI PLAST (NÁHRADA OBO 5207487)</t>
  </si>
  <si>
    <t>90001</t>
  </si>
  <si>
    <t>kopaný písek</t>
  </si>
  <si>
    <t>m3</t>
  </si>
  <si>
    <t>90006</t>
  </si>
  <si>
    <t>fólie z polyetylenu šíře 330mm  červená  nad kabel</t>
  </si>
  <si>
    <t>BM018102--</t>
  </si>
  <si>
    <t>Jistič   B2/1</t>
  </si>
  <si>
    <t xml:space="preserve">ks        </t>
  </si>
  <si>
    <t>BM018332--</t>
  </si>
  <si>
    <t>Jistič   B32/3  10kA</t>
  </si>
  <si>
    <t>BM018350--</t>
  </si>
  <si>
    <t>Jistič   B50/3  10kA</t>
  </si>
  <si>
    <t>Dodávky zařízení (specifikace)</t>
  </si>
  <si>
    <t>00966620</t>
  </si>
  <si>
    <t>topná rohož 160W/m2, 3 m2</t>
  </si>
  <si>
    <t>0096721</t>
  </si>
  <si>
    <t xml:space="preserve">topná rohož 160W/m2, 10m2 </t>
  </si>
  <si>
    <t>32604</t>
  </si>
  <si>
    <t xml:space="preserve">Rozváděč RH//6kA   nacenit přesně dle proj.dokumentace </t>
  </si>
  <si>
    <t>32626</t>
  </si>
  <si>
    <t xml:space="preserve">Rozváděč RB/bar /25A/6kA dle výkresové dokumentace vč.svodiče bleskových proudů </t>
  </si>
  <si>
    <t>41080</t>
  </si>
  <si>
    <t xml:space="preserve">dodávka + montáž UPS 3kVA,3x vývod C10/1N/30mA; 1hodina </t>
  </si>
  <si>
    <t>Práce v HZS</t>
  </si>
  <si>
    <t>2101000100</t>
  </si>
  <si>
    <t xml:space="preserve">provozní a technické zajištění </t>
  </si>
  <si>
    <t>hod.</t>
  </si>
  <si>
    <t>210100090</t>
  </si>
  <si>
    <t>Zapojení boileru či osoušeče rukou</t>
  </si>
  <si>
    <t>210100210</t>
  </si>
  <si>
    <t>demontáže,úklid pracoviště,příprava zakázky</t>
  </si>
  <si>
    <t>210100211</t>
  </si>
  <si>
    <t>zednické výpomoci,zdění otvoru,bourání otvoru</t>
  </si>
  <si>
    <t>210100301</t>
  </si>
  <si>
    <t>zapojení  regulačních prvků topení /programování</t>
  </si>
  <si>
    <t>210900150</t>
  </si>
  <si>
    <t>Revize elektro výchozí</t>
  </si>
  <si>
    <t>210900155</t>
  </si>
  <si>
    <t>skutečný stav - pasport elektroinstalace</t>
  </si>
  <si>
    <t>Rekonstrukce areálu FK Valtice</t>
  </si>
  <si>
    <t xml:space="preserve">Montáž celkem:  </t>
  </si>
  <si>
    <t>Montáž celkem:</t>
  </si>
  <si>
    <t>Ovladač …</t>
  </si>
  <si>
    <t>Ovladač…</t>
  </si>
  <si>
    <t>Rámeček …</t>
  </si>
  <si>
    <t>Trubka chránička  63 rudá</t>
  </si>
  <si>
    <t>Dvojzásuvka …</t>
  </si>
  <si>
    <t>Držák ... DZM 12 GZ</t>
  </si>
  <si>
    <t>Termostat dotykový M-BUS kominikace s rám.a podl.čid</t>
  </si>
  <si>
    <t>Spojka ... SZM 1-R M2 galv. zinek</t>
  </si>
  <si>
    <t>Žlab ... 100/100-G M2 žár.zinek</t>
  </si>
  <si>
    <t>JBT S 3425A-0344 B   SPORÁKOVÁ KOMB.3PÓL., ..., BÍLÁ</t>
  </si>
  <si>
    <t>svít. nástěnné přímé/nepřímé Al odlitek,IP54,d125x280,2xGU10; ... N307 par 16</t>
  </si>
  <si>
    <t>7,5W/2700K; svít.LED venkovní sloupek 800mm,...,IP65,vč.bet.základu</t>
  </si>
  <si>
    <t>... ŽÁROVKA LED GU10 T55 7,5W 556LM WW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</si>
</sst>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[$-10405]#,##0.00;\-#,##0.00"/>
    <numFmt numFmtId="165" formatCode="[$-10405]#,##0;\-#,##0"/>
  </numFmts>
  <fonts count="16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sz val="12"/>
      <color rgb="FF4169E1"/>
      <name val="Cambria"/>
      <family val="1"/>
      <charset val="238"/>
    </font>
    <font>
      <i/>
      <sz val="12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b/>
      <i/>
      <sz val="12"/>
      <color rgb="FF000000"/>
      <name val="Calibri"/>
      <family val="2"/>
      <charset val="238"/>
    </font>
    <font>
      <b/>
      <sz val="12"/>
      <color rgb="FF0000FF"/>
      <name val="Calibri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1"/>
      <color rgb="FF000000"/>
      <name val="Calibri"/>
      <family val="2"/>
      <scheme val="minor"/>
    </font>
    <font>
      <b/>
      <sz val="12"/>
      <color rgb="FF000000"/>
      <name val="Arial"/>
      <family val="2"/>
      <charset val="238"/>
    </font>
    <font>
      <sz val="12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44" fontId="11" fillId="0" borderId="0" applyFont="0" applyFill="0" applyBorder="0" applyAlignment="0" applyProtection="0"/>
  </cellStyleXfs>
  <cellXfs count="72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7" fillId="0" borderId="10" xfId="1" applyNumberFormat="1" applyFont="1" applyFill="1" applyBorder="1" applyAlignment="1">
      <alignment horizontal="right" vertical="top" wrapText="1" readingOrder="1"/>
    </xf>
    <xf numFmtId="164" fontId="8" fillId="0" borderId="0" xfId="1" applyNumberFormat="1" applyFont="1" applyFill="1" applyBorder="1" applyAlignment="1">
      <alignment horizontal="right" vertical="top" wrapText="1" readingOrder="1"/>
    </xf>
    <xf numFmtId="0" fontId="7" fillId="0" borderId="10" xfId="1" applyNumberFormat="1" applyFont="1" applyFill="1" applyBorder="1" applyAlignment="1">
      <alignment horizontal="right" vertical="center" wrapText="1" readingOrder="1"/>
    </xf>
    <xf numFmtId="164" fontId="8" fillId="0" borderId="0" xfId="1" applyNumberFormat="1" applyFont="1" applyFill="1" applyBorder="1" applyAlignment="1">
      <alignment horizontal="right" vertical="top" wrapText="1" readingOrder="1"/>
    </xf>
    <xf numFmtId="0" fontId="15" fillId="0" borderId="10" xfId="1" applyNumberFormat="1" applyFont="1" applyFill="1" applyBorder="1" applyAlignment="1">
      <alignment horizontal="center" vertical="top" wrapText="1" readingOrder="1"/>
    </xf>
    <xf numFmtId="44" fontId="15" fillId="0" borderId="10" xfId="2" applyFont="1" applyFill="1" applyBorder="1" applyAlignment="1">
      <alignment horizontal="center" vertical="top" wrapText="1" readingOrder="1"/>
    </xf>
    <xf numFmtId="0" fontId="15" fillId="0" borderId="10" xfId="1" applyNumberFormat="1" applyFont="1" applyFill="1" applyBorder="1" applyAlignment="1">
      <alignment horizontal="center" vertical="top" wrapText="1"/>
    </xf>
    <xf numFmtId="44" fontId="15" fillId="0" borderId="10" xfId="2" applyFont="1" applyFill="1" applyBorder="1" applyAlignment="1">
      <alignment horizontal="center" vertical="top" wrapText="1"/>
    </xf>
    <xf numFmtId="0" fontId="8" fillId="0" borderId="0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10" fillId="0" borderId="0" xfId="1" applyNumberFormat="1" applyFont="1" applyFill="1" applyBorder="1" applyAlignment="1">
      <alignment horizontal="right" vertical="top" wrapText="1" readingOrder="1"/>
    </xf>
    <xf numFmtId="44" fontId="10" fillId="0" borderId="0" xfId="1" applyNumberFormat="1" applyFont="1" applyFill="1" applyBorder="1" applyAlignment="1">
      <alignment horizontal="right" vertical="top" wrapText="1" readingOrder="1"/>
    </xf>
    <xf numFmtId="0" fontId="4" fillId="0" borderId="0" xfId="1" applyNumberFormat="1" applyFont="1" applyFill="1" applyBorder="1" applyAlignment="1">
      <alignment vertical="top" wrapText="1" readingOrder="1"/>
    </xf>
    <xf numFmtId="0" fontId="9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0" fillId="0" borderId="7" xfId="1" applyNumberFormat="1" applyFont="1" applyFill="1" applyBorder="1" applyAlignment="1">
      <alignment horizontal="right" vertical="top" wrapText="1" readingOrder="1"/>
    </xf>
    <xf numFmtId="44" fontId="10" fillId="0" borderId="7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7" fillId="0" borderId="9" xfId="1" applyNumberFormat="1" applyFont="1" applyFill="1" applyBorder="1" applyAlignment="1">
      <alignment horizontal="left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12" fillId="0" borderId="13" xfId="1" applyNumberFormat="1" applyFont="1" applyFill="1" applyBorder="1" applyAlignment="1">
      <alignment vertical="center" wrapText="1" readingOrder="1"/>
    </xf>
    <xf numFmtId="0" fontId="13" fillId="0" borderId="14" xfId="1" applyNumberFormat="1" applyFont="1" applyFill="1" applyBorder="1" applyAlignment="1">
      <alignment vertical="top" wrapText="1"/>
    </xf>
    <xf numFmtId="44" fontId="12" fillId="0" borderId="14" xfId="1" applyNumberFormat="1" applyFont="1" applyFill="1" applyBorder="1" applyAlignment="1">
      <alignment horizontal="right" vertical="center" wrapText="1" readingOrder="1"/>
    </xf>
    <xf numFmtId="0" fontId="13" fillId="0" borderId="15" xfId="1" applyNumberFormat="1" applyFont="1" applyFill="1" applyBorder="1" applyAlignment="1">
      <alignment vertical="top" wrapText="1"/>
    </xf>
    <xf numFmtId="44" fontId="8" fillId="0" borderId="0" xfId="2" applyFont="1" applyFill="1" applyBorder="1" applyAlignment="1">
      <alignment horizontal="right" vertical="top" wrapText="1" readingOrder="1"/>
    </xf>
    <xf numFmtId="44" fontId="1" fillId="0" borderId="0" xfId="2" applyFont="1" applyFill="1" applyBorder="1"/>
    <xf numFmtId="0" fontId="7" fillId="0" borderId="0" xfId="1" applyNumberFormat="1" applyFont="1" applyFill="1" applyBorder="1" applyAlignment="1">
      <alignment horizontal="left" vertical="top" wrapText="1" readingOrder="1"/>
    </xf>
    <xf numFmtId="0" fontId="7" fillId="0" borderId="13" xfId="1" applyNumberFormat="1" applyFont="1" applyFill="1" applyBorder="1" applyAlignment="1">
      <alignment vertical="top" wrapText="1" readingOrder="1"/>
    </xf>
    <xf numFmtId="0" fontId="1" fillId="0" borderId="14" xfId="0" applyFont="1" applyFill="1" applyBorder="1"/>
    <xf numFmtId="44" fontId="7" fillId="0" borderId="14" xfId="2" applyFont="1" applyFill="1" applyBorder="1" applyAlignment="1">
      <alignment horizontal="right" vertical="top" wrapText="1" readingOrder="1"/>
    </xf>
    <xf numFmtId="44" fontId="1" fillId="0" borderId="14" xfId="2" applyFont="1" applyFill="1" applyBorder="1"/>
    <xf numFmtId="44" fontId="1" fillId="0" borderId="15" xfId="2" applyFont="1" applyFill="1" applyBorder="1"/>
    <xf numFmtId="44" fontId="7" fillId="0" borderId="0" xfId="2" applyFont="1" applyFill="1" applyBorder="1" applyAlignment="1">
      <alignment horizontal="right" vertical="top" wrapText="1" readingOrder="1"/>
    </xf>
    <xf numFmtId="0" fontId="7" fillId="0" borderId="9" xfId="1" applyNumberFormat="1" applyFont="1" applyFill="1" applyBorder="1" applyAlignment="1">
      <alignment horizontal="right" vertical="top" wrapText="1" readingOrder="1"/>
    </xf>
    <xf numFmtId="0" fontId="7" fillId="0" borderId="9" xfId="1" applyNumberFormat="1" applyFont="1" applyFill="1" applyBorder="1" applyAlignment="1">
      <alignment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3" fillId="2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14" fillId="0" borderId="10" xfId="1" applyNumberFormat="1" applyFont="1" applyFill="1" applyBorder="1" applyAlignment="1">
      <alignment horizontal="center" vertical="top" wrapText="1" readingOrder="1"/>
    </xf>
    <xf numFmtId="165" fontId="8" fillId="0" borderId="0" xfId="1" applyNumberFormat="1" applyFont="1" applyFill="1" applyBorder="1" applyAlignment="1">
      <alignment horizontal="right" vertical="top" wrapText="1" readingOrder="1"/>
    </xf>
    <xf numFmtId="164" fontId="8" fillId="0" borderId="0" xfId="1" applyNumberFormat="1" applyFont="1" applyFill="1" applyBorder="1" applyAlignment="1">
      <alignment horizontal="right" vertical="top" wrapText="1" readingOrder="1"/>
    </xf>
    <xf numFmtId="0" fontId="7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7" fillId="0" borderId="10" xfId="1" applyNumberFormat="1" applyFont="1" applyFill="1" applyBorder="1" applyAlignment="1">
      <alignment vertical="top" wrapText="1" readingOrder="1"/>
    </xf>
    <xf numFmtId="0" fontId="7" fillId="0" borderId="10" xfId="1" applyNumberFormat="1" applyFont="1" applyFill="1" applyBorder="1" applyAlignment="1">
      <alignment horizontal="right" vertical="center" wrapText="1" readingOrder="1"/>
    </xf>
    <xf numFmtId="0" fontId="7" fillId="0" borderId="10" xfId="1" applyNumberFormat="1" applyFont="1" applyFill="1" applyBorder="1" applyAlignment="1">
      <alignment vertical="center" wrapText="1" readingOrder="1"/>
    </xf>
    <xf numFmtId="0" fontId="8" fillId="0" borderId="12" xfId="1" applyNumberFormat="1" applyFont="1" applyFill="1" applyBorder="1" applyAlignment="1">
      <alignment vertical="top" wrapText="1" readingOrder="1"/>
    </xf>
    <xf numFmtId="0" fontId="1" fillId="0" borderId="12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8" fillId="0" borderId="11" xfId="1" applyNumberFormat="1" applyFont="1" applyFill="1" applyBorder="1" applyAlignment="1">
      <alignment vertical="top" wrapText="1" readingOrder="1"/>
    </xf>
    <xf numFmtId="0" fontId="1" fillId="0" borderId="11" xfId="0" applyFont="1" applyFill="1" applyBorder="1" applyAlignment="1">
      <alignment vertical="top" wrapText="1"/>
    </xf>
  </cellXfs>
  <cellStyles count="3">
    <cellStyle name="měny" xfId="2" builtinId="4"/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4169E1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60</xdr:row>
      <xdr:rowOff>0</xdr:rowOff>
    </xdr:from>
    <xdr:to>
      <xdr:col>17</xdr:col>
      <xdr:colOff>584200</xdr:colOff>
      <xdr:row>63</xdr:row>
      <xdr:rowOff>279400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65"/>
  <sheetViews>
    <sheetView showGridLines="0" workbookViewId="0">
      <pane ySplit="8" topLeftCell="A24" activePane="bottomLeft" state="frozen"/>
      <selection pane="bottomLeft" activeCell="AH46" sqref="AH46"/>
    </sheetView>
  </sheetViews>
  <sheetFormatPr defaultRowHeight="15"/>
  <cols>
    <col min="1" max="2" width="0.5703125" customWidth="1"/>
    <col min="3" max="3" width="1.140625" customWidth="1"/>
    <col min="4" max="4" width="0.28515625" customWidth="1"/>
    <col min="5" max="5" width="6.7109375" customWidth="1"/>
    <col min="6" max="6" width="2" customWidth="1"/>
    <col min="7" max="7" width="2.140625" customWidth="1"/>
    <col min="8" max="9" width="0" hidden="1" customWidth="1"/>
    <col min="10" max="10" width="4.42578125" customWidth="1"/>
    <col min="11" max="11" width="11" customWidth="1"/>
    <col min="12" max="12" width="0" hidden="1" customWidth="1"/>
    <col min="13" max="13" width="0.7109375" customWidth="1"/>
    <col min="14" max="14" width="1.140625" customWidth="1"/>
    <col min="15" max="15" width="0" hidden="1" customWidth="1"/>
    <col min="16" max="16" width="4.5703125" customWidth="1"/>
    <col min="17" max="17" width="9.140625" customWidth="1"/>
    <col min="18" max="18" width="8.85546875" customWidth="1"/>
    <col min="19" max="19" width="6.7109375" customWidth="1"/>
    <col min="20" max="20" width="0" hidden="1" customWidth="1"/>
    <col min="21" max="21" width="7.85546875" customWidth="1"/>
    <col min="22" max="22" width="2.7109375" customWidth="1"/>
    <col min="23" max="23" width="1.85546875" customWidth="1"/>
    <col min="24" max="24" width="14.140625" customWidth="1"/>
    <col min="25" max="25" width="3.140625" customWidth="1"/>
    <col min="26" max="26" width="10.85546875" customWidth="1"/>
    <col min="27" max="27" width="0" hidden="1" customWidth="1"/>
    <col min="28" max="28" width="1.28515625" customWidth="1"/>
    <col min="29" max="30" width="0.5703125" customWidth="1"/>
  </cols>
  <sheetData>
    <row r="1" spans="1:30">
      <c r="P1" s="56" t="s">
        <v>0</v>
      </c>
      <c r="Q1" s="23"/>
      <c r="R1" s="23"/>
      <c r="S1" s="23"/>
      <c r="T1" s="23"/>
      <c r="U1" s="23"/>
      <c r="V1" s="23"/>
      <c r="W1" s="23"/>
    </row>
    <row r="2" spans="1:30">
      <c r="Q2" s="57" t="s">
        <v>1</v>
      </c>
      <c r="R2" s="23"/>
      <c r="S2" s="23"/>
      <c r="T2" s="23"/>
      <c r="U2" s="23"/>
    </row>
    <row r="3" spans="1:30" ht="0" hidden="1" customHeight="1"/>
    <row r="4" spans="1:30">
      <c r="H4" s="57" t="s">
        <v>2</v>
      </c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</row>
    <row r="5" spans="1:30" ht="2.85" customHeight="1"/>
    <row r="6" spans="1:30" ht="1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11.25" customHeight="1">
      <c r="A7" s="58" t="s">
        <v>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</row>
    <row r="8" spans="1:30" ht="0" hidden="1" customHeight="1"/>
    <row r="9" spans="1:30" ht="5.6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4"/>
      <c r="AC9" s="5"/>
    </row>
    <row r="10" spans="1:30" ht="17.649999999999999" customHeight="1">
      <c r="B10" s="6"/>
      <c r="C10" s="7"/>
      <c r="D10" s="7"/>
      <c r="E10" s="52" t="s">
        <v>4</v>
      </c>
      <c r="F10" s="53"/>
      <c r="G10" s="53"/>
      <c r="H10" s="53"/>
      <c r="I10" s="53"/>
      <c r="J10" s="53"/>
      <c r="K10" s="54" t="s">
        <v>5</v>
      </c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7"/>
      <c r="AB10" s="8"/>
      <c r="AC10" s="5"/>
    </row>
    <row r="11" spans="1:30" ht="17.649999999999999" customHeight="1">
      <c r="B11" s="6"/>
      <c r="C11" s="7"/>
      <c r="D11" s="7"/>
      <c r="E11" s="52" t="s">
        <v>6</v>
      </c>
      <c r="F11" s="53"/>
      <c r="G11" s="53"/>
      <c r="H11" s="53"/>
      <c r="I11" s="53"/>
      <c r="J11" s="53"/>
      <c r="K11" s="54" t="s">
        <v>414</v>
      </c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7"/>
      <c r="AB11" s="8"/>
      <c r="AC11" s="5"/>
    </row>
    <row r="12" spans="1:30" ht="17.45" customHeight="1">
      <c r="B12" s="6"/>
      <c r="C12" s="7"/>
      <c r="D12" s="7"/>
      <c r="E12" s="52" t="s">
        <v>7</v>
      </c>
      <c r="F12" s="53"/>
      <c r="G12" s="53"/>
      <c r="H12" s="53"/>
      <c r="I12" s="53"/>
      <c r="J12" s="53"/>
      <c r="K12" s="54" t="s">
        <v>8</v>
      </c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7"/>
      <c r="AB12" s="8"/>
      <c r="AC12" s="5"/>
    </row>
    <row r="13" spans="1:30" ht="0" hidden="1" customHeight="1"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8"/>
      <c r="AC13" s="5"/>
    </row>
    <row r="14" spans="1:30" ht="2.85" customHeight="1">
      <c r="B14" s="9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1"/>
      <c r="AC14" s="5"/>
    </row>
    <row r="15" spans="1:30" ht="2.8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</row>
    <row r="16" spans="1:30" ht="2.85" customHeight="1">
      <c r="B16" s="7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</row>
    <row r="17" spans="2:29" ht="0" hidden="1" customHeight="1"/>
    <row r="18" spans="2:29" ht="14.1" customHeight="1"/>
    <row r="19" spans="2:29" ht="2.85" customHeight="1"/>
    <row r="20" spans="2:29" ht="0" hidden="1" customHeight="1"/>
    <row r="21" spans="2:29" ht="18.399999999999999" customHeight="1">
      <c r="B21" s="55" t="s">
        <v>9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</row>
    <row r="22" spans="2:29" ht="2.85" customHeight="1"/>
    <row r="23" spans="2:29" ht="11.45" customHeight="1">
      <c r="B23" s="50" t="s">
        <v>10</v>
      </c>
      <c r="C23" s="36"/>
      <c r="D23" s="36"/>
      <c r="E23" s="36"/>
      <c r="F23" s="51" t="s">
        <v>11</v>
      </c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50" t="s">
        <v>12</v>
      </c>
      <c r="X23" s="36"/>
      <c r="Y23" s="50" t="s">
        <v>13</v>
      </c>
      <c r="Z23" s="36"/>
      <c r="AA23" s="36"/>
      <c r="AB23" s="36"/>
      <c r="AC23" s="36"/>
    </row>
    <row r="24" spans="2:29" ht="11.45" customHeight="1">
      <c r="B24" s="43" t="s">
        <v>14</v>
      </c>
      <c r="C24" s="23"/>
      <c r="D24" s="23"/>
      <c r="E24" s="23"/>
      <c r="F24" s="25" t="s">
        <v>15</v>
      </c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4" t="s">
        <v>7</v>
      </c>
      <c r="X24" s="23"/>
      <c r="Y24" s="24" t="s">
        <v>7</v>
      </c>
      <c r="Z24" s="23"/>
      <c r="AA24" s="23"/>
      <c r="AB24" s="23"/>
      <c r="AC24" s="23"/>
    </row>
    <row r="25" spans="2:29" ht="11.25" customHeight="1">
      <c r="B25" s="33" t="s">
        <v>16</v>
      </c>
      <c r="C25" s="23"/>
      <c r="D25" s="23"/>
      <c r="E25" s="23"/>
      <c r="F25" s="34" t="s">
        <v>17</v>
      </c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41">
        <f>'Položky všech ceníků'!AA73</f>
        <v>0</v>
      </c>
      <c r="X25" s="42"/>
      <c r="Y25" s="41">
        <f>W25</f>
        <v>0</v>
      </c>
      <c r="Z25" s="42"/>
      <c r="AA25" s="42"/>
      <c r="AB25" s="42"/>
      <c r="AC25" s="42"/>
    </row>
    <row r="26" spans="2:29" ht="11.45" customHeight="1">
      <c r="B26" s="33" t="s">
        <v>18</v>
      </c>
      <c r="C26" s="23"/>
      <c r="D26" s="23"/>
      <c r="E26" s="23"/>
      <c r="F26" s="34" t="s">
        <v>19</v>
      </c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41">
        <v>0</v>
      </c>
      <c r="X26" s="42"/>
      <c r="Y26" s="41">
        <f t="shared" ref="Y26:Y30" si="0">W26</f>
        <v>0</v>
      </c>
      <c r="Z26" s="42"/>
      <c r="AA26" s="42"/>
      <c r="AB26" s="42"/>
      <c r="AC26" s="42"/>
    </row>
    <row r="27" spans="2:29" ht="11.45" customHeight="1">
      <c r="B27" s="33" t="s">
        <v>20</v>
      </c>
      <c r="C27" s="23"/>
      <c r="D27" s="23"/>
      <c r="E27" s="23"/>
      <c r="F27" s="34" t="s">
        <v>21</v>
      </c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41">
        <f>'Položky všech ceníků'!AA87</f>
        <v>0</v>
      </c>
      <c r="X27" s="42"/>
      <c r="Y27" s="41">
        <f t="shared" si="0"/>
        <v>0</v>
      </c>
      <c r="Z27" s="42"/>
      <c r="AA27" s="42"/>
      <c r="AB27" s="42"/>
      <c r="AC27" s="42"/>
    </row>
    <row r="28" spans="2:29" ht="11.45" customHeight="1">
      <c r="B28" s="33" t="s">
        <v>22</v>
      </c>
      <c r="C28" s="23"/>
      <c r="D28" s="23"/>
      <c r="E28" s="23"/>
      <c r="F28" s="34" t="s">
        <v>23</v>
      </c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41">
        <v>0</v>
      </c>
      <c r="X28" s="42"/>
      <c r="Y28" s="41">
        <f t="shared" si="0"/>
        <v>0</v>
      </c>
      <c r="Z28" s="42"/>
      <c r="AA28" s="42"/>
      <c r="AB28" s="42"/>
      <c r="AC28" s="42"/>
    </row>
    <row r="29" spans="2:29" ht="11.25" customHeight="1">
      <c r="B29" s="33" t="s">
        <v>24</v>
      </c>
      <c r="C29" s="23"/>
      <c r="D29" s="23"/>
      <c r="E29" s="23"/>
      <c r="F29" s="34" t="s">
        <v>25</v>
      </c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41">
        <f>'Položky všech ceníků'!AA176</f>
        <v>0</v>
      </c>
      <c r="X29" s="42"/>
      <c r="Y29" s="41">
        <f t="shared" si="0"/>
        <v>0</v>
      </c>
      <c r="Z29" s="42"/>
      <c r="AA29" s="42"/>
      <c r="AB29" s="42"/>
      <c r="AC29" s="42"/>
    </row>
    <row r="30" spans="2:29" ht="11.45" customHeight="1" thickBot="1">
      <c r="B30" s="33" t="s">
        <v>26</v>
      </c>
      <c r="C30" s="23"/>
      <c r="D30" s="23"/>
      <c r="E30" s="23"/>
      <c r="F30" s="34" t="s">
        <v>27</v>
      </c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41">
        <v>0</v>
      </c>
      <c r="X30" s="42"/>
      <c r="Y30" s="41">
        <f t="shared" si="0"/>
        <v>0</v>
      </c>
      <c r="Z30" s="42"/>
      <c r="AA30" s="42"/>
      <c r="AB30" s="42"/>
      <c r="AC30" s="42"/>
    </row>
    <row r="31" spans="2:29" ht="11.45" customHeight="1" thickBot="1">
      <c r="B31" s="43" t="s">
        <v>7</v>
      </c>
      <c r="C31" s="23"/>
      <c r="D31" s="23"/>
      <c r="E31" s="23"/>
      <c r="F31" s="44" t="s">
        <v>28</v>
      </c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6">
        <f>SUM(W25:X30)</f>
        <v>0</v>
      </c>
      <c r="X31" s="47"/>
      <c r="Y31" s="46">
        <f>SUM(Y25:AC30)</f>
        <v>0</v>
      </c>
      <c r="Z31" s="47"/>
      <c r="AA31" s="47"/>
      <c r="AB31" s="47"/>
      <c r="AC31" s="48"/>
    </row>
    <row r="32" spans="2:29" ht="11.45" customHeight="1">
      <c r="B32" s="33" t="s">
        <v>7</v>
      </c>
      <c r="C32" s="23"/>
      <c r="D32" s="23"/>
      <c r="E32" s="23"/>
      <c r="F32" s="34" t="s">
        <v>7</v>
      </c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41" t="s">
        <v>7</v>
      </c>
      <c r="X32" s="42"/>
      <c r="Y32" s="41" t="s">
        <v>7</v>
      </c>
      <c r="Z32" s="42"/>
      <c r="AA32" s="42"/>
      <c r="AB32" s="42"/>
      <c r="AC32" s="42"/>
    </row>
    <row r="33" spans="2:29" ht="11.25" customHeight="1">
      <c r="B33" s="43" t="s">
        <v>29</v>
      </c>
      <c r="C33" s="23"/>
      <c r="D33" s="23"/>
      <c r="E33" s="23"/>
      <c r="F33" s="25" t="s">
        <v>30</v>
      </c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49" t="s">
        <v>7</v>
      </c>
      <c r="X33" s="42"/>
      <c r="Y33" s="49" t="s">
        <v>7</v>
      </c>
      <c r="Z33" s="42"/>
      <c r="AA33" s="42"/>
      <c r="AB33" s="42"/>
      <c r="AC33" s="42"/>
    </row>
    <row r="34" spans="2:29" ht="11.45" customHeight="1" thickBot="1">
      <c r="B34" s="33" t="s">
        <v>31</v>
      </c>
      <c r="C34" s="23"/>
      <c r="D34" s="23"/>
      <c r="E34" s="23"/>
      <c r="F34" s="34" t="s">
        <v>32</v>
      </c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41">
        <f>'Položky všech ceníků'!AA206</f>
        <v>0</v>
      </c>
      <c r="X34" s="42"/>
      <c r="Y34" s="41">
        <f>W34</f>
        <v>0</v>
      </c>
      <c r="Z34" s="42"/>
      <c r="AA34" s="42"/>
      <c r="AB34" s="42"/>
      <c r="AC34" s="42"/>
    </row>
    <row r="35" spans="2:29" ht="11.45" customHeight="1" thickBot="1">
      <c r="B35" s="43" t="s">
        <v>7</v>
      </c>
      <c r="C35" s="23"/>
      <c r="D35" s="23"/>
      <c r="E35" s="23"/>
      <c r="F35" s="44" t="s">
        <v>33</v>
      </c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6">
        <f>SUM(W34)</f>
        <v>0</v>
      </c>
      <c r="X35" s="47"/>
      <c r="Y35" s="46">
        <f>SUM(Y34)</f>
        <v>0</v>
      </c>
      <c r="Z35" s="47"/>
      <c r="AA35" s="47"/>
      <c r="AB35" s="47"/>
      <c r="AC35" s="48"/>
    </row>
    <row r="36" spans="2:29" ht="11.45" customHeight="1">
      <c r="B36" s="33" t="s">
        <v>7</v>
      </c>
      <c r="C36" s="23"/>
      <c r="D36" s="23"/>
      <c r="E36" s="23"/>
      <c r="F36" s="34" t="s">
        <v>7</v>
      </c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41" t="s">
        <v>7</v>
      </c>
      <c r="X36" s="42"/>
      <c r="Y36" s="41" t="s">
        <v>7</v>
      </c>
      <c r="Z36" s="42"/>
      <c r="AA36" s="42"/>
      <c r="AB36" s="42"/>
      <c r="AC36" s="42"/>
    </row>
    <row r="37" spans="2:29" ht="11.45" customHeight="1">
      <c r="B37" s="43" t="s">
        <v>34</v>
      </c>
      <c r="C37" s="23"/>
      <c r="D37" s="23"/>
      <c r="E37" s="23"/>
      <c r="F37" s="25" t="s">
        <v>35</v>
      </c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49" t="s">
        <v>7</v>
      </c>
      <c r="X37" s="42"/>
      <c r="Y37" s="49" t="s">
        <v>7</v>
      </c>
      <c r="Z37" s="42"/>
      <c r="AA37" s="42"/>
      <c r="AB37" s="42"/>
      <c r="AC37" s="42"/>
    </row>
    <row r="38" spans="2:29" ht="11.25" customHeight="1">
      <c r="B38" s="33" t="s">
        <v>36</v>
      </c>
      <c r="C38" s="23"/>
      <c r="D38" s="23"/>
      <c r="E38" s="23"/>
      <c r="F38" s="34" t="s">
        <v>37</v>
      </c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41">
        <f>'Položky všech ceníků'!AA191</f>
        <v>0</v>
      </c>
      <c r="X38" s="42"/>
      <c r="Y38" s="41">
        <f>W38</f>
        <v>0</v>
      </c>
      <c r="Z38" s="42"/>
      <c r="AA38" s="42"/>
      <c r="AB38" s="42"/>
      <c r="AC38" s="42"/>
    </row>
    <row r="39" spans="2:29" ht="11.45" customHeight="1" thickBot="1">
      <c r="B39" s="33" t="s">
        <v>38</v>
      </c>
      <c r="C39" s="23"/>
      <c r="D39" s="23"/>
      <c r="E39" s="23"/>
      <c r="F39" s="34" t="s">
        <v>39</v>
      </c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41">
        <v>0</v>
      </c>
      <c r="X39" s="42"/>
      <c r="Y39" s="41">
        <f>W39</f>
        <v>0</v>
      </c>
      <c r="Z39" s="42"/>
      <c r="AA39" s="42"/>
      <c r="AB39" s="42"/>
      <c r="AC39" s="42"/>
    </row>
    <row r="40" spans="2:29" ht="11.45" customHeight="1" thickBot="1">
      <c r="B40" s="43" t="s">
        <v>7</v>
      </c>
      <c r="C40" s="23"/>
      <c r="D40" s="23"/>
      <c r="E40" s="23"/>
      <c r="F40" s="44" t="s">
        <v>40</v>
      </c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6">
        <f>SUM(W38:X39)</f>
        <v>0</v>
      </c>
      <c r="X40" s="47"/>
      <c r="Y40" s="46">
        <f>SUM(Y38:AC39)</f>
        <v>0</v>
      </c>
      <c r="Z40" s="47"/>
      <c r="AA40" s="47"/>
      <c r="AB40" s="47"/>
      <c r="AC40" s="48"/>
    </row>
    <row r="41" spans="2:29" ht="11.45" customHeight="1">
      <c r="B41" s="33" t="s">
        <v>7</v>
      </c>
      <c r="C41" s="23"/>
      <c r="D41" s="23"/>
      <c r="E41" s="23"/>
      <c r="F41" s="34" t="s">
        <v>7</v>
      </c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41" t="s">
        <v>7</v>
      </c>
      <c r="X41" s="42"/>
      <c r="Y41" s="41" t="s">
        <v>7</v>
      </c>
      <c r="Z41" s="42"/>
      <c r="AA41" s="42"/>
      <c r="AB41" s="42"/>
      <c r="AC41" s="42"/>
    </row>
    <row r="42" spans="2:29" ht="11.25" customHeight="1">
      <c r="B42" s="43" t="s">
        <v>41</v>
      </c>
      <c r="C42" s="23"/>
      <c r="D42" s="23"/>
      <c r="E42" s="23"/>
      <c r="F42" s="25" t="s">
        <v>42</v>
      </c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49" t="s">
        <v>7</v>
      </c>
      <c r="X42" s="42"/>
      <c r="Y42" s="49" t="s">
        <v>7</v>
      </c>
      <c r="Z42" s="42"/>
      <c r="AA42" s="42"/>
      <c r="AB42" s="42"/>
      <c r="AC42" s="42"/>
    </row>
    <row r="43" spans="2:29" ht="11.45" customHeight="1" thickBot="1">
      <c r="B43" s="33" t="s">
        <v>43</v>
      </c>
      <c r="C43" s="23"/>
      <c r="D43" s="23"/>
      <c r="E43" s="23"/>
      <c r="F43" s="34" t="s">
        <v>44</v>
      </c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41">
        <v>0</v>
      </c>
      <c r="X43" s="42"/>
      <c r="Y43" s="41">
        <f>W43</f>
        <v>0</v>
      </c>
      <c r="Z43" s="42"/>
      <c r="AA43" s="42"/>
      <c r="AB43" s="42"/>
      <c r="AC43" s="42"/>
    </row>
    <row r="44" spans="2:29" ht="11.45" customHeight="1" thickBot="1">
      <c r="B44" s="43" t="s">
        <v>7</v>
      </c>
      <c r="C44" s="23"/>
      <c r="D44" s="23"/>
      <c r="E44" s="23"/>
      <c r="F44" s="44" t="s">
        <v>45</v>
      </c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6">
        <f>SUM(W43)</f>
        <v>0</v>
      </c>
      <c r="X44" s="47"/>
      <c r="Y44" s="46">
        <f>SUM(Y43)</f>
        <v>0</v>
      </c>
      <c r="Z44" s="47"/>
      <c r="AA44" s="47"/>
      <c r="AB44" s="47"/>
      <c r="AC44" s="48"/>
    </row>
    <row r="45" spans="2:29" ht="11.45" customHeight="1" thickBot="1">
      <c r="B45" s="33" t="s">
        <v>7</v>
      </c>
      <c r="C45" s="23"/>
      <c r="D45" s="23"/>
      <c r="E45" s="23"/>
      <c r="F45" s="34" t="s">
        <v>7</v>
      </c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33" t="s">
        <v>7</v>
      </c>
      <c r="X45" s="23"/>
      <c r="Y45" s="33" t="s">
        <v>7</v>
      </c>
      <c r="Z45" s="23"/>
      <c r="AA45" s="23"/>
      <c r="AB45" s="23"/>
      <c r="AC45" s="23"/>
    </row>
    <row r="46" spans="2:29" ht="28.5" customHeight="1" thickBot="1">
      <c r="B46" s="35" t="s">
        <v>46</v>
      </c>
      <c r="C46" s="36"/>
      <c r="D46" s="36"/>
      <c r="E46" s="36"/>
      <c r="F46" s="37" t="s">
        <v>47</v>
      </c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9">
        <f>W31+W35+W40+W44</f>
        <v>0</v>
      </c>
      <c r="X46" s="38"/>
      <c r="Y46" s="39">
        <f>Y31+Y35+Y40+Y44</f>
        <v>0</v>
      </c>
      <c r="Z46" s="38"/>
      <c r="AA46" s="38"/>
      <c r="AB46" s="38"/>
      <c r="AC46" s="40"/>
    </row>
    <row r="47" spans="2:29" ht="0" hidden="1" customHeight="1"/>
    <row r="48" spans="2:29" ht="14.1" customHeight="1"/>
    <row r="49" spans="2:29" ht="11.45" customHeight="1">
      <c r="B49" s="29" t="s">
        <v>7</v>
      </c>
      <c r="C49" s="30"/>
      <c r="D49" s="30"/>
      <c r="E49" s="30"/>
      <c r="F49" s="30"/>
      <c r="G49" s="30"/>
      <c r="H49" s="30"/>
      <c r="J49" s="31" t="s">
        <v>48</v>
      </c>
      <c r="K49" s="30"/>
      <c r="L49" s="31" t="s">
        <v>49</v>
      </c>
      <c r="M49" s="30"/>
      <c r="N49" s="30"/>
      <c r="O49" s="30"/>
      <c r="P49" s="30"/>
      <c r="Q49" s="30"/>
      <c r="R49" s="31" t="s">
        <v>50</v>
      </c>
      <c r="S49" s="30"/>
    </row>
    <row r="50" spans="2:29" ht="11.25" customHeight="1">
      <c r="B50" s="31" t="s">
        <v>51</v>
      </c>
      <c r="C50" s="30"/>
      <c r="D50" s="30"/>
      <c r="E50" s="30"/>
      <c r="F50" s="30"/>
      <c r="G50" s="30"/>
      <c r="H50" s="30"/>
      <c r="I50" s="13"/>
      <c r="J50" s="32">
        <f>W46</f>
        <v>0</v>
      </c>
      <c r="K50" s="30"/>
      <c r="L50" s="32">
        <f>J50*0.21</f>
        <v>0</v>
      </c>
      <c r="M50" s="30"/>
      <c r="N50" s="30"/>
      <c r="O50" s="30"/>
      <c r="P50" s="30"/>
      <c r="Q50" s="30"/>
      <c r="R50" s="32">
        <f>SUM(J50:Q50)</f>
        <v>0</v>
      </c>
      <c r="S50" s="30"/>
    </row>
    <row r="51" spans="2:29" ht="0" hidden="1" customHeight="1"/>
    <row r="52" spans="2:29" ht="3" customHeight="1"/>
    <row r="53" spans="2:29" ht="11.25" customHeight="1">
      <c r="B53" s="26" t="s">
        <v>52</v>
      </c>
      <c r="C53" s="23"/>
      <c r="D53" s="23"/>
      <c r="E53" s="23"/>
      <c r="F53" s="23"/>
      <c r="G53" s="23"/>
      <c r="H53" s="23"/>
      <c r="J53" s="27">
        <f>J50</f>
        <v>0</v>
      </c>
      <c r="K53" s="23"/>
      <c r="M53" s="27">
        <f>L50</f>
        <v>0</v>
      </c>
      <c r="N53" s="23"/>
      <c r="O53" s="23"/>
      <c r="P53" s="23"/>
      <c r="Q53" s="23"/>
      <c r="R53" s="27">
        <f>R50</f>
        <v>0</v>
      </c>
      <c r="S53" s="23"/>
    </row>
    <row r="54" spans="2:29" ht="2.85" customHeight="1"/>
    <row r="55" spans="2:29" ht="11.25" customHeight="1">
      <c r="B55" s="28" t="s">
        <v>53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</row>
    <row r="56" spans="2:29" ht="5.65" customHeight="1"/>
    <row r="57" spans="2:29" ht="2.85" customHeight="1"/>
    <row r="58" spans="2:29" ht="0" hidden="1" customHeight="1"/>
    <row r="59" spans="2:29" ht="12.6" customHeight="1">
      <c r="B59" s="22" t="s">
        <v>54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</row>
    <row r="60" spans="2:29" ht="11.45" customHeight="1"/>
    <row r="61" spans="2:29" ht="11.45" customHeight="1">
      <c r="B61" s="24" t="s">
        <v>55</v>
      </c>
      <c r="C61" s="23"/>
      <c r="D61" s="23"/>
      <c r="E61" s="23"/>
      <c r="F61" s="23"/>
      <c r="G61" s="25" t="s">
        <v>56</v>
      </c>
      <c r="H61" s="23"/>
      <c r="I61" s="23"/>
      <c r="J61" s="23"/>
      <c r="K61" s="23"/>
      <c r="L61" s="23"/>
      <c r="M61" s="23"/>
      <c r="O61" s="23"/>
      <c r="P61" s="23"/>
      <c r="Q61" s="23"/>
      <c r="R61" s="23"/>
    </row>
    <row r="62" spans="2:29" ht="11.45" customHeight="1">
      <c r="B62" s="24" t="s">
        <v>57</v>
      </c>
      <c r="C62" s="23"/>
      <c r="D62" s="23"/>
      <c r="E62" s="23"/>
      <c r="F62" s="23"/>
      <c r="G62" s="25" t="s">
        <v>58</v>
      </c>
      <c r="H62" s="23"/>
      <c r="I62" s="23"/>
      <c r="J62" s="23"/>
      <c r="K62" s="23"/>
      <c r="L62" s="23"/>
      <c r="M62" s="23"/>
      <c r="O62" s="23"/>
      <c r="P62" s="23"/>
      <c r="Q62" s="23"/>
      <c r="R62" s="23"/>
    </row>
    <row r="63" spans="2:29" ht="11.25" customHeight="1">
      <c r="B63" s="24" t="s">
        <v>59</v>
      </c>
      <c r="C63" s="23"/>
      <c r="D63" s="23"/>
      <c r="E63" s="23"/>
      <c r="F63" s="23"/>
      <c r="G63" s="25" t="s">
        <v>60</v>
      </c>
      <c r="H63" s="23"/>
      <c r="I63" s="23"/>
      <c r="J63" s="23"/>
      <c r="K63" s="23"/>
      <c r="L63" s="23"/>
      <c r="M63" s="23"/>
      <c r="O63" s="23"/>
      <c r="P63" s="23"/>
      <c r="Q63" s="23"/>
      <c r="R63" s="23"/>
    </row>
    <row r="64" spans="2:29" ht="22.7" customHeight="1">
      <c r="O64" s="23"/>
      <c r="P64" s="23"/>
      <c r="Q64" s="23"/>
      <c r="R64" s="23"/>
    </row>
    <row r="65" ht="0" hidden="1" customHeight="1"/>
  </sheetData>
  <mergeCells count="128">
    <mergeCell ref="E11:J11"/>
    <mergeCell ref="K11:Z11"/>
    <mergeCell ref="E12:J12"/>
    <mergeCell ref="K12:Z12"/>
    <mergeCell ref="B21:AC21"/>
    <mergeCell ref="P1:W1"/>
    <mergeCell ref="Q2:U2"/>
    <mergeCell ref="H4:Y4"/>
    <mergeCell ref="A7:AD7"/>
    <mergeCell ref="E10:J10"/>
    <mergeCell ref="K10:Z10"/>
    <mergeCell ref="B25:E25"/>
    <mergeCell ref="F25:V25"/>
    <mergeCell ref="W25:X25"/>
    <mergeCell ref="Y25:AC25"/>
    <mergeCell ref="B26:E26"/>
    <mergeCell ref="F26:V26"/>
    <mergeCell ref="W26:X26"/>
    <mergeCell ref="Y26:AC26"/>
    <mergeCell ref="B23:E23"/>
    <mergeCell ref="F23:V23"/>
    <mergeCell ref="W23:X23"/>
    <mergeCell ref="Y23:AC23"/>
    <mergeCell ref="B24:E24"/>
    <mergeCell ref="F24:V24"/>
    <mergeCell ref="W24:X24"/>
    <mergeCell ref="Y24:AC24"/>
    <mergeCell ref="B29:E29"/>
    <mergeCell ref="F29:V29"/>
    <mergeCell ref="W29:X29"/>
    <mergeCell ref="Y29:AC29"/>
    <mergeCell ref="B30:E30"/>
    <mergeCell ref="F30:V30"/>
    <mergeCell ref="W30:X30"/>
    <mergeCell ref="Y30:AC30"/>
    <mergeCell ref="B27:E27"/>
    <mergeCell ref="F27:V27"/>
    <mergeCell ref="W27:X27"/>
    <mergeCell ref="Y27:AC27"/>
    <mergeCell ref="B28:E28"/>
    <mergeCell ref="F28:V28"/>
    <mergeCell ref="W28:X28"/>
    <mergeCell ref="Y28:AC28"/>
    <mergeCell ref="B33:E33"/>
    <mergeCell ref="F33:V33"/>
    <mergeCell ref="W33:X33"/>
    <mergeCell ref="Y33:AC33"/>
    <mergeCell ref="B34:E34"/>
    <mergeCell ref="F34:V34"/>
    <mergeCell ref="W34:X34"/>
    <mergeCell ref="Y34:AC34"/>
    <mergeCell ref="B31:E31"/>
    <mergeCell ref="F31:V31"/>
    <mergeCell ref="W31:X31"/>
    <mergeCell ref="Y31:AC31"/>
    <mergeCell ref="B32:E32"/>
    <mergeCell ref="F32:V32"/>
    <mergeCell ref="W32:X32"/>
    <mergeCell ref="Y32:AC32"/>
    <mergeCell ref="B37:E37"/>
    <mergeCell ref="F37:V37"/>
    <mergeCell ref="W37:X37"/>
    <mergeCell ref="Y37:AC37"/>
    <mergeCell ref="B38:E38"/>
    <mergeCell ref="F38:V38"/>
    <mergeCell ref="W38:X38"/>
    <mergeCell ref="Y38:AC38"/>
    <mergeCell ref="B35:E35"/>
    <mergeCell ref="F35:V35"/>
    <mergeCell ref="W35:X35"/>
    <mergeCell ref="Y35:AC35"/>
    <mergeCell ref="B36:E36"/>
    <mergeCell ref="F36:V36"/>
    <mergeCell ref="W36:X36"/>
    <mergeCell ref="Y36:AC36"/>
    <mergeCell ref="B41:E41"/>
    <mergeCell ref="F41:V41"/>
    <mergeCell ref="W41:X41"/>
    <mergeCell ref="Y41:AC41"/>
    <mergeCell ref="B42:E42"/>
    <mergeCell ref="F42:V42"/>
    <mergeCell ref="W42:X42"/>
    <mergeCell ref="Y42:AC42"/>
    <mergeCell ref="B39:E39"/>
    <mergeCell ref="F39:V39"/>
    <mergeCell ref="W39:X39"/>
    <mergeCell ref="Y39:AC39"/>
    <mergeCell ref="B40:E40"/>
    <mergeCell ref="F40:V40"/>
    <mergeCell ref="W40:X40"/>
    <mergeCell ref="Y40:AC40"/>
    <mergeCell ref="W45:X45"/>
    <mergeCell ref="Y45:AC45"/>
    <mergeCell ref="B46:E46"/>
    <mergeCell ref="F46:V46"/>
    <mergeCell ref="W46:X46"/>
    <mergeCell ref="Y46:AC46"/>
    <mergeCell ref="B43:E43"/>
    <mergeCell ref="F43:V43"/>
    <mergeCell ref="W43:X43"/>
    <mergeCell ref="Y43:AC43"/>
    <mergeCell ref="B44:E44"/>
    <mergeCell ref="F44:V44"/>
    <mergeCell ref="W44:X44"/>
    <mergeCell ref="Y44:AC44"/>
    <mergeCell ref="B49:H49"/>
    <mergeCell ref="J49:K49"/>
    <mergeCell ref="L49:Q49"/>
    <mergeCell ref="R49:S49"/>
    <mergeCell ref="B50:H50"/>
    <mergeCell ref="J50:K50"/>
    <mergeCell ref="L50:Q50"/>
    <mergeCell ref="R50:S50"/>
    <mergeCell ref="B45:E45"/>
    <mergeCell ref="F45:V45"/>
    <mergeCell ref="B59:AC59"/>
    <mergeCell ref="B61:F61"/>
    <mergeCell ref="G61:M61"/>
    <mergeCell ref="O61:R64"/>
    <mergeCell ref="B62:F62"/>
    <mergeCell ref="G62:M62"/>
    <mergeCell ref="B63:F63"/>
    <mergeCell ref="G63:M63"/>
    <mergeCell ref="B53:H53"/>
    <mergeCell ref="J53:K53"/>
    <mergeCell ref="M53:Q53"/>
    <mergeCell ref="R53:S53"/>
    <mergeCell ref="B55:AC55"/>
  </mergeCells>
  <pageMargins left="0" right="0" top="0" bottom="0" header="0" footer="0"/>
  <pageSetup paperSize="9" scale="97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09"/>
  <sheetViews>
    <sheetView showGridLines="0" tabSelected="1" zoomScale="130" zoomScaleNormal="130" workbookViewId="0">
      <pane ySplit="8" topLeftCell="A184" activePane="bottomLeft" state="frozen"/>
      <selection pane="bottomLeft" activeCell="M169" sqref="M169:T169"/>
    </sheetView>
  </sheetViews>
  <sheetFormatPr defaultRowHeight="1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3.85546875" customWidth="1"/>
    <col min="7" max="7" width="1.28515625" customWidth="1"/>
    <col min="8" max="8" width="0.7109375" customWidth="1"/>
    <col min="9" max="9" width="2.85546875" customWidth="1"/>
    <col min="10" max="10" width="0.85546875" customWidth="1"/>
    <col min="11" max="11" width="0" hidden="1" customWidth="1"/>
    <col min="12" max="12" width="1.5703125" customWidth="1"/>
    <col min="13" max="13" width="5.140625" customWidth="1"/>
    <col min="14" max="14" width="4.140625" customWidth="1"/>
    <col min="15" max="15" width="0" hidden="1" customWidth="1"/>
    <col min="16" max="16" width="1.85546875" customWidth="1"/>
    <col min="17" max="17" width="4.5703125" customWidth="1"/>
    <col min="18" max="18" width="3.42578125" customWidth="1"/>
    <col min="19" max="19" width="0.85546875" customWidth="1"/>
    <col min="20" max="20" width="20.5703125" customWidth="1"/>
    <col min="21" max="21" width="7.7109375" customWidth="1"/>
    <col min="22" max="22" width="4.5703125" customWidth="1"/>
    <col min="23" max="23" width="3" customWidth="1"/>
    <col min="24" max="24" width="9" customWidth="1"/>
    <col min="25" max="25" width="5.28515625" customWidth="1"/>
    <col min="26" max="26" width="1" customWidth="1"/>
    <col min="27" max="27" width="11.7109375" customWidth="1"/>
    <col min="28" max="28" width="0.5703125" customWidth="1"/>
  </cols>
  <sheetData>
    <row r="1" spans="1:28">
      <c r="Q1" s="56" t="s">
        <v>0</v>
      </c>
      <c r="R1" s="23"/>
      <c r="S1" s="23"/>
      <c r="T1" s="23"/>
      <c r="U1" s="23"/>
      <c r="V1" s="23"/>
    </row>
    <row r="2" spans="1:28">
      <c r="R2" s="57" t="s">
        <v>1</v>
      </c>
      <c r="S2" s="23"/>
      <c r="T2" s="23"/>
      <c r="U2" s="23"/>
    </row>
    <row r="3" spans="1:28" ht="0" hidden="1" customHeight="1"/>
    <row r="4" spans="1:28">
      <c r="H4" s="57" t="s">
        <v>2</v>
      </c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</row>
    <row r="5" spans="1:28" ht="2.85" customHeight="1"/>
    <row r="6" spans="1:28" ht="1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11.25" customHeight="1">
      <c r="A7" s="58" t="s">
        <v>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</row>
    <row r="8" spans="1:28" ht="0" hidden="1" customHeight="1"/>
    <row r="9" spans="1:28" ht="2.85" customHeight="1"/>
    <row r="10" spans="1:28" ht="18.399999999999999" customHeight="1">
      <c r="B10" s="55" t="s">
        <v>61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</row>
    <row r="11" spans="1:28" ht="2.85" customHeight="1"/>
    <row r="12" spans="1:28">
      <c r="B12" s="62" t="s">
        <v>62</v>
      </c>
      <c r="C12" s="63"/>
      <c r="D12" s="64" t="s">
        <v>63</v>
      </c>
      <c r="E12" s="63"/>
      <c r="F12" s="63"/>
      <c r="G12" s="63"/>
      <c r="H12" s="63"/>
      <c r="I12" s="63"/>
      <c r="J12" s="63"/>
      <c r="K12" s="63"/>
      <c r="L12" s="63"/>
      <c r="M12" s="64" t="s">
        <v>11</v>
      </c>
      <c r="N12" s="63"/>
      <c r="O12" s="63"/>
      <c r="P12" s="63"/>
      <c r="Q12" s="63"/>
      <c r="R12" s="63"/>
      <c r="S12" s="63"/>
      <c r="T12" s="63"/>
      <c r="U12" s="62" t="s">
        <v>64</v>
      </c>
      <c r="V12" s="63"/>
      <c r="W12" s="63"/>
      <c r="X12" s="14" t="s">
        <v>65</v>
      </c>
      <c r="Y12" s="64" t="s">
        <v>66</v>
      </c>
      <c r="Z12" s="63"/>
      <c r="AA12" s="14" t="s">
        <v>67</v>
      </c>
    </row>
    <row r="13" spans="1:28" ht="24.95" customHeight="1">
      <c r="B13" s="33">
        <v>1</v>
      </c>
      <c r="C13" s="23"/>
      <c r="D13" s="34" t="s">
        <v>68</v>
      </c>
      <c r="E13" s="23"/>
      <c r="F13" s="23"/>
      <c r="G13" s="23"/>
      <c r="H13" s="23"/>
      <c r="I13" s="23"/>
      <c r="J13" s="23"/>
      <c r="K13" s="23"/>
      <c r="L13" s="23"/>
      <c r="M13" s="70" t="s">
        <v>69</v>
      </c>
      <c r="N13" s="71"/>
      <c r="O13" s="71"/>
      <c r="P13" s="71"/>
      <c r="Q13" s="71"/>
      <c r="R13" s="71"/>
      <c r="S13" s="71"/>
      <c r="T13" s="71"/>
      <c r="U13" s="61">
        <v>0</v>
      </c>
      <c r="V13" s="23"/>
      <c r="W13" s="23"/>
      <c r="X13" s="12" t="s">
        <v>70</v>
      </c>
      <c r="Y13" s="34" t="s">
        <v>71</v>
      </c>
      <c r="Z13" s="23"/>
      <c r="AA13" s="15">
        <f>U13*X13</f>
        <v>0</v>
      </c>
    </row>
    <row r="14" spans="1:28" ht="24.95" customHeight="1">
      <c r="B14" s="33">
        <v>2</v>
      </c>
      <c r="C14" s="23"/>
      <c r="D14" s="34" t="s">
        <v>72</v>
      </c>
      <c r="E14" s="23"/>
      <c r="F14" s="23"/>
      <c r="G14" s="23"/>
      <c r="H14" s="23"/>
      <c r="I14" s="23"/>
      <c r="J14" s="23"/>
      <c r="K14" s="23"/>
      <c r="L14" s="23"/>
      <c r="M14" s="34" t="s">
        <v>73</v>
      </c>
      <c r="N14" s="69"/>
      <c r="O14" s="69"/>
      <c r="P14" s="69"/>
      <c r="Q14" s="69"/>
      <c r="R14" s="69"/>
      <c r="S14" s="69"/>
      <c r="T14" s="69"/>
      <c r="U14" s="61">
        <v>0</v>
      </c>
      <c r="V14" s="23"/>
      <c r="W14" s="23"/>
      <c r="X14" s="12" t="s">
        <v>74</v>
      </c>
      <c r="Y14" s="34" t="s">
        <v>71</v>
      </c>
      <c r="Z14" s="23"/>
      <c r="AA14" s="17">
        <f t="shared" ref="AA14:AA72" si="0">U14*X14</f>
        <v>0</v>
      </c>
    </row>
    <row r="15" spans="1:28" ht="24.95" customHeight="1">
      <c r="B15" s="33">
        <v>3</v>
      </c>
      <c r="C15" s="23"/>
      <c r="D15" s="34" t="s">
        <v>75</v>
      </c>
      <c r="E15" s="23"/>
      <c r="F15" s="23"/>
      <c r="G15" s="23"/>
      <c r="H15" s="23"/>
      <c r="I15" s="23"/>
      <c r="J15" s="23"/>
      <c r="K15" s="23"/>
      <c r="L15" s="23"/>
      <c r="M15" s="34" t="s">
        <v>76</v>
      </c>
      <c r="N15" s="69"/>
      <c r="O15" s="69"/>
      <c r="P15" s="69"/>
      <c r="Q15" s="69"/>
      <c r="R15" s="69"/>
      <c r="S15" s="69"/>
      <c r="T15" s="69"/>
      <c r="U15" s="61">
        <v>0</v>
      </c>
      <c r="V15" s="23"/>
      <c r="W15" s="23"/>
      <c r="X15" s="12" t="s">
        <v>77</v>
      </c>
      <c r="Y15" s="34" t="s">
        <v>78</v>
      </c>
      <c r="Z15" s="23"/>
      <c r="AA15" s="17">
        <f t="shared" si="0"/>
        <v>0</v>
      </c>
    </row>
    <row r="16" spans="1:28" ht="24.95" customHeight="1">
      <c r="B16" s="33">
        <v>4</v>
      </c>
      <c r="C16" s="23"/>
      <c r="D16" s="34" t="s">
        <v>79</v>
      </c>
      <c r="E16" s="23"/>
      <c r="F16" s="23"/>
      <c r="G16" s="23"/>
      <c r="H16" s="23"/>
      <c r="I16" s="23"/>
      <c r="J16" s="23"/>
      <c r="K16" s="23"/>
      <c r="L16" s="23"/>
      <c r="M16" s="34" t="s">
        <v>80</v>
      </c>
      <c r="N16" s="69"/>
      <c r="O16" s="69"/>
      <c r="P16" s="69"/>
      <c r="Q16" s="69"/>
      <c r="R16" s="69"/>
      <c r="S16" s="69"/>
      <c r="T16" s="69"/>
      <c r="U16" s="61">
        <v>0</v>
      </c>
      <c r="V16" s="23"/>
      <c r="W16" s="23"/>
      <c r="X16" s="12" t="s">
        <v>81</v>
      </c>
      <c r="Y16" s="34" t="s">
        <v>78</v>
      </c>
      <c r="Z16" s="23"/>
      <c r="AA16" s="17">
        <f t="shared" si="0"/>
        <v>0</v>
      </c>
    </row>
    <row r="17" spans="2:27" ht="24.95" customHeight="1">
      <c r="B17" s="33">
        <v>5</v>
      </c>
      <c r="C17" s="23"/>
      <c r="D17" s="34" t="s">
        <v>82</v>
      </c>
      <c r="E17" s="23"/>
      <c r="F17" s="23"/>
      <c r="G17" s="23"/>
      <c r="H17" s="23"/>
      <c r="I17" s="23"/>
      <c r="J17" s="23"/>
      <c r="K17" s="23"/>
      <c r="L17" s="23"/>
      <c r="M17" s="34" t="s">
        <v>83</v>
      </c>
      <c r="N17" s="69"/>
      <c r="O17" s="69"/>
      <c r="P17" s="69"/>
      <c r="Q17" s="69"/>
      <c r="R17" s="69"/>
      <c r="S17" s="69"/>
      <c r="T17" s="69"/>
      <c r="U17" s="61">
        <v>0</v>
      </c>
      <c r="V17" s="23"/>
      <c r="W17" s="23"/>
      <c r="X17" s="12" t="s">
        <v>84</v>
      </c>
      <c r="Y17" s="34" t="s">
        <v>78</v>
      </c>
      <c r="Z17" s="23"/>
      <c r="AA17" s="17">
        <f t="shared" si="0"/>
        <v>0</v>
      </c>
    </row>
    <row r="18" spans="2:27" ht="24.95" customHeight="1">
      <c r="B18" s="33">
        <v>6</v>
      </c>
      <c r="C18" s="23"/>
      <c r="D18" s="34" t="s">
        <v>85</v>
      </c>
      <c r="E18" s="23"/>
      <c r="F18" s="23"/>
      <c r="G18" s="23"/>
      <c r="H18" s="23"/>
      <c r="I18" s="23"/>
      <c r="J18" s="23"/>
      <c r="K18" s="23"/>
      <c r="L18" s="23"/>
      <c r="M18" s="34" t="s">
        <v>86</v>
      </c>
      <c r="N18" s="69"/>
      <c r="O18" s="69"/>
      <c r="P18" s="69"/>
      <c r="Q18" s="69"/>
      <c r="R18" s="69"/>
      <c r="S18" s="69"/>
      <c r="T18" s="69"/>
      <c r="U18" s="61">
        <v>0</v>
      </c>
      <c r="V18" s="23"/>
      <c r="W18" s="23"/>
      <c r="X18" s="12" t="s">
        <v>87</v>
      </c>
      <c r="Y18" s="34" t="s">
        <v>78</v>
      </c>
      <c r="Z18" s="23"/>
      <c r="AA18" s="17">
        <f t="shared" si="0"/>
        <v>0</v>
      </c>
    </row>
    <row r="19" spans="2:27" ht="24.95" customHeight="1">
      <c r="B19" s="33">
        <v>7</v>
      </c>
      <c r="C19" s="23"/>
      <c r="D19" s="34" t="s">
        <v>88</v>
      </c>
      <c r="E19" s="23"/>
      <c r="F19" s="23"/>
      <c r="G19" s="23"/>
      <c r="H19" s="23"/>
      <c r="I19" s="23"/>
      <c r="J19" s="23"/>
      <c r="K19" s="23"/>
      <c r="L19" s="23"/>
      <c r="M19" s="34" t="s">
        <v>89</v>
      </c>
      <c r="N19" s="69"/>
      <c r="O19" s="69"/>
      <c r="P19" s="69"/>
      <c r="Q19" s="69"/>
      <c r="R19" s="69"/>
      <c r="S19" s="69"/>
      <c r="T19" s="69"/>
      <c r="U19" s="61">
        <v>0</v>
      </c>
      <c r="V19" s="23"/>
      <c r="W19" s="23"/>
      <c r="X19" s="12" t="s">
        <v>90</v>
      </c>
      <c r="Y19" s="34" t="s">
        <v>78</v>
      </c>
      <c r="Z19" s="23"/>
      <c r="AA19" s="17">
        <f t="shared" si="0"/>
        <v>0</v>
      </c>
    </row>
    <row r="20" spans="2:27" ht="24.95" customHeight="1">
      <c r="B20" s="33">
        <v>8</v>
      </c>
      <c r="C20" s="23"/>
      <c r="D20" s="34" t="s">
        <v>91</v>
      </c>
      <c r="E20" s="23"/>
      <c r="F20" s="23"/>
      <c r="G20" s="23"/>
      <c r="H20" s="23"/>
      <c r="I20" s="23"/>
      <c r="J20" s="23"/>
      <c r="K20" s="23"/>
      <c r="L20" s="23"/>
      <c r="M20" s="34" t="s">
        <v>92</v>
      </c>
      <c r="N20" s="69"/>
      <c r="O20" s="69"/>
      <c r="P20" s="69"/>
      <c r="Q20" s="69"/>
      <c r="R20" s="69"/>
      <c r="S20" s="69"/>
      <c r="T20" s="69"/>
      <c r="U20" s="61">
        <v>0</v>
      </c>
      <c r="V20" s="23"/>
      <c r="W20" s="23"/>
      <c r="X20" s="12" t="s">
        <v>84</v>
      </c>
      <c r="Y20" s="34" t="s">
        <v>93</v>
      </c>
      <c r="Z20" s="23"/>
      <c r="AA20" s="17">
        <f t="shared" si="0"/>
        <v>0</v>
      </c>
    </row>
    <row r="21" spans="2:27" ht="24.95" customHeight="1">
      <c r="B21" s="33">
        <v>9</v>
      </c>
      <c r="C21" s="23"/>
      <c r="D21" s="34" t="s">
        <v>94</v>
      </c>
      <c r="E21" s="23"/>
      <c r="F21" s="23"/>
      <c r="G21" s="23"/>
      <c r="H21" s="23"/>
      <c r="I21" s="23"/>
      <c r="J21" s="23"/>
      <c r="K21" s="23"/>
      <c r="L21" s="23"/>
      <c r="M21" s="34" t="s">
        <v>95</v>
      </c>
      <c r="N21" s="69"/>
      <c r="O21" s="69"/>
      <c r="P21" s="69"/>
      <c r="Q21" s="69"/>
      <c r="R21" s="69"/>
      <c r="S21" s="69"/>
      <c r="T21" s="69"/>
      <c r="U21" s="61">
        <v>0</v>
      </c>
      <c r="V21" s="23"/>
      <c r="W21" s="23"/>
      <c r="X21" s="12" t="s">
        <v>96</v>
      </c>
      <c r="Y21" s="34" t="s">
        <v>71</v>
      </c>
      <c r="Z21" s="23"/>
      <c r="AA21" s="17">
        <f t="shared" si="0"/>
        <v>0</v>
      </c>
    </row>
    <row r="22" spans="2:27" ht="24.95" customHeight="1">
      <c r="B22" s="33">
        <v>10</v>
      </c>
      <c r="C22" s="23"/>
      <c r="D22" s="34" t="s">
        <v>97</v>
      </c>
      <c r="E22" s="23"/>
      <c r="F22" s="23"/>
      <c r="G22" s="23"/>
      <c r="H22" s="23"/>
      <c r="I22" s="23"/>
      <c r="J22" s="23"/>
      <c r="K22" s="23"/>
      <c r="L22" s="23"/>
      <c r="M22" s="34" t="s">
        <v>98</v>
      </c>
      <c r="N22" s="69"/>
      <c r="O22" s="69"/>
      <c r="P22" s="69"/>
      <c r="Q22" s="69"/>
      <c r="R22" s="69"/>
      <c r="S22" s="69"/>
      <c r="T22" s="69"/>
      <c r="U22" s="61">
        <v>0</v>
      </c>
      <c r="V22" s="23"/>
      <c r="W22" s="23"/>
      <c r="X22" s="12" t="s">
        <v>99</v>
      </c>
      <c r="Y22" s="34" t="s">
        <v>78</v>
      </c>
      <c r="Z22" s="23"/>
      <c r="AA22" s="17">
        <f t="shared" si="0"/>
        <v>0</v>
      </c>
    </row>
    <row r="23" spans="2:27" ht="24.95" customHeight="1">
      <c r="B23" s="33">
        <v>11</v>
      </c>
      <c r="C23" s="23"/>
      <c r="D23" s="34" t="s">
        <v>100</v>
      </c>
      <c r="E23" s="23"/>
      <c r="F23" s="23"/>
      <c r="G23" s="23"/>
      <c r="H23" s="23"/>
      <c r="I23" s="23"/>
      <c r="J23" s="23"/>
      <c r="K23" s="23"/>
      <c r="L23" s="23"/>
      <c r="M23" s="34" t="s">
        <v>101</v>
      </c>
      <c r="N23" s="69"/>
      <c r="O23" s="69"/>
      <c r="P23" s="69"/>
      <c r="Q23" s="69"/>
      <c r="R23" s="69"/>
      <c r="S23" s="69"/>
      <c r="T23" s="69"/>
      <c r="U23" s="61">
        <v>0</v>
      </c>
      <c r="V23" s="23"/>
      <c r="W23" s="23"/>
      <c r="X23" s="12" t="s">
        <v>102</v>
      </c>
      <c r="Y23" s="34" t="s">
        <v>78</v>
      </c>
      <c r="Z23" s="23"/>
      <c r="AA23" s="17">
        <f t="shared" si="0"/>
        <v>0</v>
      </c>
    </row>
    <row r="24" spans="2:27" ht="24.95" customHeight="1">
      <c r="B24" s="33">
        <v>12</v>
      </c>
      <c r="C24" s="23"/>
      <c r="D24" s="34" t="s">
        <v>103</v>
      </c>
      <c r="E24" s="23"/>
      <c r="F24" s="23"/>
      <c r="G24" s="23"/>
      <c r="H24" s="23"/>
      <c r="I24" s="23"/>
      <c r="J24" s="23"/>
      <c r="K24" s="23"/>
      <c r="L24" s="23"/>
      <c r="M24" s="34" t="s">
        <v>104</v>
      </c>
      <c r="N24" s="69"/>
      <c r="O24" s="69"/>
      <c r="P24" s="69"/>
      <c r="Q24" s="69"/>
      <c r="R24" s="69"/>
      <c r="S24" s="69"/>
      <c r="T24" s="69"/>
      <c r="U24" s="61">
        <v>0</v>
      </c>
      <c r="V24" s="23"/>
      <c r="W24" s="23"/>
      <c r="X24" s="12" t="s">
        <v>105</v>
      </c>
      <c r="Y24" s="34" t="s">
        <v>78</v>
      </c>
      <c r="Z24" s="23"/>
      <c r="AA24" s="17">
        <f t="shared" si="0"/>
        <v>0</v>
      </c>
    </row>
    <row r="25" spans="2:27" ht="24.95" customHeight="1">
      <c r="B25" s="33">
        <v>13</v>
      </c>
      <c r="C25" s="23"/>
      <c r="D25" s="34" t="s">
        <v>106</v>
      </c>
      <c r="E25" s="23"/>
      <c r="F25" s="23"/>
      <c r="G25" s="23"/>
      <c r="H25" s="23"/>
      <c r="I25" s="23"/>
      <c r="J25" s="23"/>
      <c r="K25" s="23"/>
      <c r="L25" s="23"/>
      <c r="M25" s="34" t="s">
        <v>107</v>
      </c>
      <c r="N25" s="69"/>
      <c r="O25" s="69"/>
      <c r="P25" s="69"/>
      <c r="Q25" s="69"/>
      <c r="R25" s="69"/>
      <c r="S25" s="69"/>
      <c r="T25" s="69"/>
      <c r="U25" s="61">
        <v>0</v>
      </c>
      <c r="V25" s="23"/>
      <c r="W25" s="23"/>
      <c r="X25" s="12" t="s">
        <v>108</v>
      </c>
      <c r="Y25" s="34" t="s">
        <v>78</v>
      </c>
      <c r="Z25" s="23"/>
      <c r="AA25" s="17">
        <f t="shared" si="0"/>
        <v>0</v>
      </c>
    </row>
    <row r="26" spans="2:27" ht="24.95" customHeight="1">
      <c r="B26" s="33">
        <v>14</v>
      </c>
      <c r="C26" s="23"/>
      <c r="D26" s="34" t="s">
        <v>109</v>
      </c>
      <c r="E26" s="23"/>
      <c r="F26" s="23"/>
      <c r="G26" s="23"/>
      <c r="H26" s="23"/>
      <c r="I26" s="23"/>
      <c r="J26" s="23"/>
      <c r="K26" s="23"/>
      <c r="L26" s="23"/>
      <c r="M26" s="34" t="s">
        <v>110</v>
      </c>
      <c r="N26" s="69"/>
      <c r="O26" s="69"/>
      <c r="P26" s="69"/>
      <c r="Q26" s="69"/>
      <c r="R26" s="69"/>
      <c r="S26" s="69"/>
      <c r="T26" s="69"/>
      <c r="U26" s="61">
        <v>0</v>
      </c>
      <c r="V26" s="23"/>
      <c r="W26" s="23"/>
      <c r="X26" s="12" t="s">
        <v>111</v>
      </c>
      <c r="Y26" s="34" t="s">
        <v>78</v>
      </c>
      <c r="Z26" s="23"/>
      <c r="AA26" s="17">
        <f t="shared" si="0"/>
        <v>0</v>
      </c>
    </row>
    <row r="27" spans="2:27" ht="24.95" customHeight="1">
      <c r="B27" s="33">
        <v>15</v>
      </c>
      <c r="C27" s="23"/>
      <c r="D27" s="34" t="s">
        <v>112</v>
      </c>
      <c r="E27" s="23"/>
      <c r="F27" s="23"/>
      <c r="G27" s="23"/>
      <c r="H27" s="23"/>
      <c r="I27" s="23"/>
      <c r="J27" s="23"/>
      <c r="K27" s="23"/>
      <c r="L27" s="23"/>
      <c r="M27" s="34" t="s">
        <v>113</v>
      </c>
      <c r="N27" s="69"/>
      <c r="O27" s="69"/>
      <c r="P27" s="69"/>
      <c r="Q27" s="69"/>
      <c r="R27" s="69"/>
      <c r="S27" s="69"/>
      <c r="T27" s="69"/>
      <c r="U27" s="61">
        <v>0</v>
      </c>
      <c r="V27" s="23"/>
      <c r="W27" s="23"/>
      <c r="X27" s="12" t="s">
        <v>114</v>
      </c>
      <c r="Y27" s="34" t="s">
        <v>78</v>
      </c>
      <c r="Z27" s="23"/>
      <c r="AA27" s="17">
        <f t="shared" si="0"/>
        <v>0</v>
      </c>
    </row>
    <row r="28" spans="2:27" ht="24.95" customHeight="1">
      <c r="B28" s="33">
        <v>16</v>
      </c>
      <c r="C28" s="23"/>
      <c r="D28" s="34" t="s">
        <v>115</v>
      </c>
      <c r="E28" s="23"/>
      <c r="F28" s="23"/>
      <c r="G28" s="23"/>
      <c r="H28" s="23"/>
      <c r="I28" s="23"/>
      <c r="J28" s="23"/>
      <c r="K28" s="23"/>
      <c r="L28" s="23"/>
      <c r="M28" s="34" t="s">
        <v>116</v>
      </c>
      <c r="N28" s="69"/>
      <c r="O28" s="69"/>
      <c r="P28" s="69"/>
      <c r="Q28" s="69"/>
      <c r="R28" s="69"/>
      <c r="S28" s="69"/>
      <c r="T28" s="69"/>
      <c r="U28" s="61">
        <v>0</v>
      </c>
      <c r="V28" s="23"/>
      <c r="W28" s="23"/>
      <c r="X28" s="12" t="s">
        <v>87</v>
      </c>
      <c r="Y28" s="34" t="s">
        <v>78</v>
      </c>
      <c r="Z28" s="23"/>
      <c r="AA28" s="17">
        <f t="shared" si="0"/>
        <v>0</v>
      </c>
    </row>
    <row r="29" spans="2:27" ht="24.95" customHeight="1">
      <c r="B29" s="33">
        <v>17</v>
      </c>
      <c r="C29" s="23"/>
      <c r="D29" s="34" t="s">
        <v>117</v>
      </c>
      <c r="E29" s="23"/>
      <c r="F29" s="23"/>
      <c r="G29" s="23"/>
      <c r="H29" s="23"/>
      <c r="I29" s="23"/>
      <c r="J29" s="23"/>
      <c r="K29" s="23"/>
      <c r="L29" s="23"/>
      <c r="M29" s="34" t="s">
        <v>118</v>
      </c>
      <c r="N29" s="69"/>
      <c r="O29" s="69"/>
      <c r="P29" s="69"/>
      <c r="Q29" s="69"/>
      <c r="R29" s="69"/>
      <c r="S29" s="69"/>
      <c r="T29" s="69"/>
      <c r="U29" s="61">
        <v>0</v>
      </c>
      <c r="V29" s="23"/>
      <c r="W29" s="23"/>
      <c r="X29" s="12" t="s">
        <v>119</v>
      </c>
      <c r="Y29" s="34" t="s">
        <v>78</v>
      </c>
      <c r="Z29" s="23"/>
      <c r="AA29" s="17">
        <f t="shared" si="0"/>
        <v>0</v>
      </c>
    </row>
    <row r="30" spans="2:27" ht="24.95" customHeight="1">
      <c r="B30" s="33">
        <v>18</v>
      </c>
      <c r="C30" s="23"/>
      <c r="D30" s="34" t="s">
        <v>120</v>
      </c>
      <c r="E30" s="23"/>
      <c r="F30" s="23"/>
      <c r="G30" s="23"/>
      <c r="H30" s="23"/>
      <c r="I30" s="23"/>
      <c r="J30" s="23"/>
      <c r="K30" s="23"/>
      <c r="L30" s="23"/>
      <c r="M30" s="34" t="s">
        <v>121</v>
      </c>
      <c r="N30" s="69"/>
      <c r="O30" s="69"/>
      <c r="P30" s="69"/>
      <c r="Q30" s="69"/>
      <c r="R30" s="69"/>
      <c r="S30" s="69"/>
      <c r="T30" s="69"/>
      <c r="U30" s="61">
        <v>0</v>
      </c>
      <c r="V30" s="23"/>
      <c r="W30" s="23"/>
      <c r="X30" s="12" t="s">
        <v>87</v>
      </c>
      <c r="Y30" s="34" t="s">
        <v>78</v>
      </c>
      <c r="Z30" s="23"/>
      <c r="AA30" s="17">
        <f t="shared" si="0"/>
        <v>0</v>
      </c>
    </row>
    <row r="31" spans="2:27" ht="24.95" customHeight="1">
      <c r="B31" s="33">
        <v>19</v>
      </c>
      <c r="C31" s="23"/>
      <c r="D31" s="34" t="s">
        <v>122</v>
      </c>
      <c r="E31" s="23"/>
      <c r="F31" s="23"/>
      <c r="G31" s="23"/>
      <c r="H31" s="23"/>
      <c r="I31" s="23"/>
      <c r="J31" s="23"/>
      <c r="K31" s="23"/>
      <c r="L31" s="23"/>
      <c r="M31" s="34" t="s">
        <v>123</v>
      </c>
      <c r="N31" s="69"/>
      <c r="O31" s="69"/>
      <c r="P31" s="69"/>
      <c r="Q31" s="69"/>
      <c r="R31" s="69"/>
      <c r="S31" s="69"/>
      <c r="T31" s="69"/>
      <c r="U31" s="61">
        <v>0</v>
      </c>
      <c r="V31" s="23"/>
      <c r="W31" s="23"/>
      <c r="X31" s="12" t="s">
        <v>87</v>
      </c>
      <c r="Y31" s="34" t="s">
        <v>78</v>
      </c>
      <c r="Z31" s="23"/>
      <c r="AA31" s="17">
        <f t="shared" si="0"/>
        <v>0</v>
      </c>
    </row>
    <row r="32" spans="2:27" ht="24.95" customHeight="1">
      <c r="B32" s="33">
        <v>20</v>
      </c>
      <c r="C32" s="23"/>
      <c r="D32" s="34" t="s">
        <v>124</v>
      </c>
      <c r="E32" s="23"/>
      <c r="F32" s="23"/>
      <c r="G32" s="23"/>
      <c r="H32" s="23"/>
      <c r="I32" s="23"/>
      <c r="J32" s="23"/>
      <c r="K32" s="23"/>
      <c r="L32" s="23"/>
      <c r="M32" s="34" t="s">
        <v>125</v>
      </c>
      <c r="N32" s="69"/>
      <c r="O32" s="69"/>
      <c r="P32" s="69"/>
      <c r="Q32" s="69"/>
      <c r="R32" s="69"/>
      <c r="S32" s="69"/>
      <c r="T32" s="69"/>
      <c r="U32" s="61">
        <v>0</v>
      </c>
      <c r="V32" s="23"/>
      <c r="W32" s="23"/>
      <c r="X32" s="12" t="s">
        <v>126</v>
      </c>
      <c r="Y32" s="34" t="s">
        <v>78</v>
      </c>
      <c r="Z32" s="23"/>
      <c r="AA32" s="17">
        <f t="shared" si="0"/>
        <v>0</v>
      </c>
    </row>
    <row r="33" spans="2:27" ht="24.95" customHeight="1">
      <c r="B33" s="33">
        <v>21</v>
      </c>
      <c r="C33" s="23"/>
      <c r="D33" s="34" t="s">
        <v>127</v>
      </c>
      <c r="E33" s="23"/>
      <c r="F33" s="23"/>
      <c r="G33" s="23"/>
      <c r="H33" s="23"/>
      <c r="I33" s="23"/>
      <c r="J33" s="23"/>
      <c r="K33" s="23"/>
      <c r="L33" s="23"/>
      <c r="M33" s="34" t="s">
        <v>128</v>
      </c>
      <c r="N33" s="69"/>
      <c r="O33" s="69"/>
      <c r="P33" s="69"/>
      <c r="Q33" s="69"/>
      <c r="R33" s="69"/>
      <c r="S33" s="69"/>
      <c r="T33" s="69"/>
      <c r="U33" s="61">
        <v>0</v>
      </c>
      <c r="V33" s="23"/>
      <c r="W33" s="23"/>
      <c r="X33" s="12" t="s">
        <v>87</v>
      </c>
      <c r="Y33" s="34" t="s">
        <v>78</v>
      </c>
      <c r="Z33" s="23"/>
      <c r="AA33" s="17">
        <f t="shared" si="0"/>
        <v>0</v>
      </c>
    </row>
    <row r="34" spans="2:27" ht="24.95" customHeight="1">
      <c r="B34" s="33">
        <v>22</v>
      </c>
      <c r="C34" s="23"/>
      <c r="D34" s="34" t="s">
        <v>129</v>
      </c>
      <c r="E34" s="23"/>
      <c r="F34" s="23"/>
      <c r="G34" s="23"/>
      <c r="H34" s="23"/>
      <c r="I34" s="23"/>
      <c r="J34" s="23"/>
      <c r="K34" s="23"/>
      <c r="L34" s="23"/>
      <c r="M34" s="34" t="s">
        <v>130</v>
      </c>
      <c r="N34" s="69"/>
      <c r="O34" s="69"/>
      <c r="P34" s="69"/>
      <c r="Q34" s="69"/>
      <c r="R34" s="69"/>
      <c r="S34" s="69"/>
      <c r="T34" s="69"/>
      <c r="U34" s="61">
        <v>0</v>
      </c>
      <c r="V34" s="23"/>
      <c r="W34" s="23"/>
      <c r="X34" s="12" t="s">
        <v>87</v>
      </c>
      <c r="Y34" s="34" t="s">
        <v>78</v>
      </c>
      <c r="Z34" s="23"/>
      <c r="AA34" s="17">
        <f t="shared" si="0"/>
        <v>0</v>
      </c>
    </row>
    <row r="35" spans="2:27" ht="24.95" customHeight="1">
      <c r="B35" s="33">
        <v>23</v>
      </c>
      <c r="C35" s="23"/>
      <c r="D35" s="34" t="s">
        <v>131</v>
      </c>
      <c r="E35" s="23"/>
      <c r="F35" s="23"/>
      <c r="G35" s="23"/>
      <c r="H35" s="23"/>
      <c r="I35" s="23"/>
      <c r="J35" s="23"/>
      <c r="K35" s="23"/>
      <c r="L35" s="23"/>
      <c r="M35" s="34" t="s">
        <v>132</v>
      </c>
      <c r="N35" s="69"/>
      <c r="O35" s="69"/>
      <c r="P35" s="69"/>
      <c r="Q35" s="69"/>
      <c r="R35" s="69"/>
      <c r="S35" s="69"/>
      <c r="T35" s="69"/>
      <c r="U35" s="61">
        <v>0</v>
      </c>
      <c r="V35" s="23"/>
      <c r="W35" s="23"/>
      <c r="X35" s="12" t="s">
        <v>126</v>
      </c>
      <c r="Y35" s="34" t="s">
        <v>78</v>
      </c>
      <c r="Z35" s="23"/>
      <c r="AA35" s="17">
        <f t="shared" si="0"/>
        <v>0</v>
      </c>
    </row>
    <row r="36" spans="2:27" ht="24.95" customHeight="1">
      <c r="B36" s="33">
        <v>24</v>
      </c>
      <c r="C36" s="23"/>
      <c r="D36" s="34" t="s">
        <v>133</v>
      </c>
      <c r="E36" s="23"/>
      <c r="F36" s="23"/>
      <c r="G36" s="23"/>
      <c r="H36" s="23"/>
      <c r="I36" s="23"/>
      <c r="J36" s="23"/>
      <c r="K36" s="23"/>
      <c r="L36" s="23"/>
      <c r="M36" s="34" t="s">
        <v>134</v>
      </c>
      <c r="N36" s="69"/>
      <c r="O36" s="69"/>
      <c r="P36" s="69"/>
      <c r="Q36" s="69"/>
      <c r="R36" s="69"/>
      <c r="S36" s="69"/>
      <c r="T36" s="69"/>
      <c r="U36" s="61">
        <v>0</v>
      </c>
      <c r="V36" s="23"/>
      <c r="W36" s="23"/>
      <c r="X36" s="12" t="s">
        <v>87</v>
      </c>
      <c r="Y36" s="34" t="s">
        <v>78</v>
      </c>
      <c r="Z36" s="23"/>
      <c r="AA36" s="17">
        <f t="shared" si="0"/>
        <v>0</v>
      </c>
    </row>
    <row r="37" spans="2:27" ht="24.95" customHeight="1">
      <c r="B37" s="33">
        <v>25</v>
      </c>
      <c r="C37" s="23"/>
      <c r="D37" s="34" t="s">
        <v>135</v>
      </c>
      <c r="E37" s="23"/>
      <c r="F37" s="23"/>
      <c r="G37" s="23"/>
      <c r="H37" s="23"/>
      <c r="I37" s="23"/>
      <c r="J37" s="23"/>
      <c r="K37" s="23"/>
      <c r="L37" s="23"/>
      <c r="M37" s="34" t="s">
        <v>136</v>
      </c>
      <c r="N37" s="69"/>
      <c r="O37" s="69"/>
      <c r="P37" s="69"/>
      <c r="Q37" s="69"/>
      <c r="R37" s="69"/>
      <c r="S37" s="69"/>
      <c r="T37" s="69"/>
      <c r="U37" s="61">
        <v>0</v>
      </c>
      <c r="V37" s="23"/>
      <c r="W37" s="23"/>
      <c r="X37" s="12" t="s">
        <v>137</v>
      </c>
      <c r="Y37" s="34" t="s">
        <v>78</v>
      </c>
      <c r="Z37" s="23"/>
      <c r="AA37" s="17">
        <f t="shared" si="0"/>
        <v>0</v>
      </c>
    </row>
    <row r="38" spans="2:27" ht="24.95" customHeight="1">
      <c r="B38" s="33">
        <v>26</v>
      </c>
      <c r="C38" s="23"/>
      <c r="D38" s="34" t="s">
        <v>138</v>
      </c>
      <c r="E38" s="23"/>
      <c r="F38" s="23"/>
      <c r="G38" s="23"/>
      <c r="H38" s="23"/>
      <c r="I38" s="23"/>
      <c r="J38" s="23"/>
      <c r="K38" s="23"/>
      <c r="L38" s="23"/>
      <c r="M38" s="34" t="s">
        <v>139</v>
      </c>
      <c r="N38" s="69"/>
      <c r="O38" s="69"/>
      <c r="P38" s="69"/>
      <c r="Q38" s="69"/>
      <c r="R38" s="69"/>
      <c r="S38" s="69"/>
      <c r="T38" s="69"/>
      <c r="U38" s="61">
        <v>0</v>
      </c>
      <c r="V38" s="23"/>
      <c r="W38" s="23"/>
      <c r="X38" s="12" t="s">
        <v>140</v>
      </c>
      <c r="Y38" s="34" t="s">
        <v>78</v>
      </c>
      <c r="Z38" s="23"/>
      <c r="AA38" s="17">
        <f t="shared" si="0"/>
        <v>0</v>
      </c>
    </row>
    <row r="39" spans="2:27" ht="24.95" customHeight="1">
      <c r="B39" s="33">
        <v>27</v>
      </c>
      <c r="C39" s="23"/>
      <c r="D39" s="34" t="s">
        <v>141</v>
      </c>
      <c r="E39" s="23"/>
      <c r="F39" s="23"/>
      <c r="G39" s="23"/>
      <c r="H39" s="23"/>
      <c r="I39" s="23"/>
      <c r="J39" s="23"/>
      <c r="K39" s="23"/>
      <c r="L39" s="23"/>
      <c r="M39" s="34" t="s">
        <v>142</v>
      </c>
      <c r="N39" s="69"/>
      <c r="O39" s="69"/>
      <c r="P39" s="69"/>
      <c r="Q39" s="69"/>
      <c r="R39" s="69"/>
      <c r="S39" s="69"/>
      <c r="T39" s="69"/>
      <c r="U39" s="61">
        <v>0</v>
      </c>
      <c r="V39" s="23"/>
      <c r="W39" s="23"/>
      <c r="X39" s="12" t="s">
        <v>143</v>
      </c>
      <c r="Y39" s="34" t="s">
        <v>78</v>
      </c>
      <c r="Z39" s="23"/>
      <c r="AA39" s="17">
        <f t="shared" si="0"/>
        <v>0</v>
      </c>
    </row>
    <row r="40" spans="2:27" ht="24.95" customHeight="1">
      <c r="B40" s="33">
        <v>28</v>
      </c>
      <c r="C40" s="23"/>
      <c r="D40" s="34" t="s">
        <v>144</v>
      </c>
      <c r="E40" s="23"/>
      <c r="F40" s="23"/>
      <c r="G40" s="23"/>
      <c r="H40" s="23"/>
      <c r="I40" s="23"/>
      <c r="J40" s="23"/>
      <c r="K40" s="23"/>
      <c r="L40" s="23"/>
      <c r="M40" s="34" t="s">
        <v>145</v>
      </c>
      <c r="N40" s="69"/>
      <c r="O40" s="69"/>
      <c r="P40" s="69"/>
      <c r="Q40" s="69"/>
      <c r="R40" s="69"/>
      <c r="S40" s="69"/>
      <c r="T40" s="69"/>
      <c r="U40" s="61">
        <v>0</v>
      </c>
      <c r="V40" s="23"/>
      <c r="W40" s="23"/>
      <c r="X40" s="12" t="s">
        <v>119</v>
      </c>
      <c r="Y40" s="34" t="s">
        <v>78</v>
      </c>
      <c r="Z40" s="23"/>
      <c r="AA40" s="17">
        <f t="shared" si="0"/>
        <v>0</v>
      </c>
    </row>
    <row r="41" spans="2:27" ht="24.95" customHeight="1">
      <c r="B41" s="33">
        <v>29</v>
      </c>
      <c r="C41" s="23"/>
      <c r="D41" s="34" t="s">
        <v>146</v>
      </c>
      <c r="E41" s="23"/>
      <c r="F41" s="23"/>
      <c r="G41" s="23"/>
      <c r="H41" s="23"/>
      <c r="I41" s="23"/>
      <c r="J41" s="23"/>
      <c r="K41" s="23"/>
      <c r="L41" s="23"/>
      <c r="M41" s="34" t="s">
        <v>147</v>
      </c>
      <c r="N41" s="69"/>
      <c r="O41" s="69"/>
      <c r="P41" s="69"/>
      <c r="Q41" s="69"/>
      <c r="R41" s="69"/>
      <c r="S41" s="69"/>
      <c r="T41" s="69"/>
      <c r="U41" s="61">
        <v>0</v>
      </c>
      <c r="V41" s="23"/>
      <c r="W41" s="23"/>
      <c r="X41" s="12" t="s">
        <v>148</v>
      </c>
      <c r="Y41" s="34" t="s">
        <v>71</v>
      </c>
      <c r="Z41" s="23"/>
      <c r="AA41" s="17">
        <f t="shared" si="0"/>
        <v>0</v>
      </c>
    </row>
    <row r="42" spans="2:27" ht="24.95" customHeight="1">
      <c r="B42" s="33">
        <v>30</v>
      </c>
      <c r="C42" s="23"/>
      <c r="D42" s="34" t="s">
        <v>149</v>
      </c>
      <c r="E42" s="23"/>
      <c r="F42" s="23"/>
      <c r="G42" s="23"/>
      <c r="H42" s="23"/>
      <c r="I42" s="23"/>
      <c r="J42" s="23"/>
      <c r="K42" s="23"/>
      <c r="L42" s="23"/>
      <c r="M42" s="34" t="s">
        <v>150</v>
      </c>
      <c r="N42" s="69"/>
      <c r="O42" s="69"/>
      <c r="P42" s="69"/>
      <c r="Q42" s="69"/>
      <c r="R42" s="69"/>
      <c r="S42" s="69"/>
      <c r="T42" s="69"/>
      <c r="U42" s="61">
        <v>0</v>
      </c>
      <c r="V42" s="23"/>
      <c r="W42" s="23"/>
      <c r="X42" s="12" t="s">
        <v>70</v>
      </c>
      <c r="Y42" s="34" t="s">
        <v>71</v>
      </c>
      <c r="Z42" s="23"/>
      <c r="AA42" s="17">
        <f t="shared" si="0"/>
        <v>0</v>
      </c>
    </row>
    <row r="43" spans="2:27" ht="24.95" customHeight="1">
      <c r="B43" s="33">
        <v>31</v>
      </c>
      <c r="C43" s="23"/>
      <c r="D43" s="34" t="s">
        <v>151</v>
      </c>
      <c r="E43" s="23"/>
      <c r="F43" s="23"/>
      <c r="G43" s="23"/>
      <c r="H43" s="23"/>
      <c r="I43" s="23"/>
      <c r="J43" s="23"/>
      <c r="K43" s="23"/>
      <c r="L43" s="23"/>
      <c r="M43" s="34" t="s">
        <v>152</v>
      </c>
      <c r="N43" s="69"/>
      <c r="O43" s="69"/>
      <c r="P43" s="69"/>
      <c r="Q43" s="69"/>
      <c r="R43" s="69"/>
      <c r="S43" s="69"/>
      <c r="T43" s="69"/>
      <c r="U43" s="61">
        <v>0</v>
      </c>
      <c r="V43" s="23"/>
      <c r="W43" s="23"/>
      <c r="X43" s="12" t="s">
        <v>108</v>
      </c>
      <c r="Y43" s="34" t="s">
        <v>78</v>
      </c>
      <c r="Z43" s="23"/>
      <c r="AA43" s="17">
        <f t="shared" si="0"/>
        <v>0</v>
      </c>
    </row>
    <row r="44" spans="2:27" ht="24.95" customHeight="1">
      <c r="B44" s="33">
        <v>32</v>
      </c>
      <c r="C44" s="23"/>
      <c r="D44" s="34" t="s">
        <v>153</v>
      </c>
      <c r="E44" s="23"/>
      <c r="F44" s="23"/>
      <c r="G44" s="23"/>
      <c r="H44" s="23"/>
      <c r="I44" s="23"/>
      <c r="J44" s="23"/>
      <c r="K44" s="23"/>
      <c r="L44" s="23"/>
      <c r="M44" s="34" t="s">
        <v>154</v>
      </c>
      <c r="N44" s="69"/>
      <c r="O44" s="69"/>
      <c r="P44" s="69"/>
      <c r="Q44" s="69"/>
      <c r="R44" s="69"/>
      <c r="S44" s="69"/>
      <c r="T44" s="69"/>
      <c r="U44" s="61">
        <v>0</v>
      </c>
      <c r="V44" s="23"/>
      <c r="W44" s="23"/>
      <c r="X44" s="12" t="s">
        <v>126</v>
      </c>
      <c r="Y44" s="34" t="s">
        <v>78</v>
      </c>
      <c r="Z44" s="23"/>
      <c r="AA44" s="17">
        <f t="shared" si="0"/>
        <v>0</v>
      </c>
    </row>
    <row r="45" spans="2:27" ht="24.95" customHeight="1">
      <c r="B45" s="33">
        <v>33</v>
      </c>
      <c r="C45" s="23"/>
      <c r="D45" s="34" t="s">
        <v>155</v>
      </c>
      <c r="E45" s="23"/>
      <c r="F45" s="23"/>
      <c r="G45" s="23"/>
      <c r="H45" s="23"/>
      <c r="I45" s="23"/>
      <c r="J45" s="23"/>
      <c r="K45" s="23"/>
      <c r="L45" s="23"/>
      <c r="M45" s="34" t="s">
        <v>156</v>
      </c>
      <c r="N45" s="69"/>
      <c r="O45" s="69"/>
      <c r="P45" s="69"/>
      <c r="Q45" s="69"/>
      <c r="R45" s="69"/>
      <c r="S45" s="69"/>
      <c r="T45" s="69"/>
      <c r="U45" s="61">
        <v>0</v>
      </c>
      <c r="V45" s="23"/>
      <c r="W45" s="23"/>
      <c r="X45" s="12" t="s">
        <v>137</v>
      </c>
      <c r="Y45" s="34" t="s">
        <v>78</v>
      </c>
      <c r="Z45" s="23"/>
      <c r="AA45" s="17">
        <f t="shared" si="0"/>
        <v>0</v>
      </c>
    </row>
    <row r="46" spans="2:27" ht="24.95" customHeight="1">
      <c r="B46" s="33">
        <v>34</v>
      </c>
      <c r="C46" s="23"/>
      <c r="D46" s="34" t="s">
        <v>157</v>
      </c>
      <c r="E46" s="23"/>
      <c r="F46" s="23"/>
      <c r="G46" s="23"/>
      <c r="H46" s="23"/>
      <c r="I46" s="23"/>
      <c r="J46" s="23"/>
      <c r="K46" s="23"/>
      <c r="L46" s="23"/>
      <c r="M46" s="34" t="s">
        <v>158</v>
      </c>
      <c r="N46" s="69"/>
      <c r="O46" s="69"/>
      <c r="P46" s="69"/>
      <c r="Q46" s="69"/>
      <c r="R46" s="69"/>
      <c r="S46" s="69"/>
      <c r="T46" s="69"/>
      <c r="U46" s="61">
        <v>0</v>
      </c>
      <c r="V46" s="23"/>
      <c r="W46" s="23"/>
      <c r="X46" s="12" t="s">
        <v>108</v>
      </c>
      <c r="Y46" s="34" t="s">
        <v>78</v>
      </c>
      <c r="Z46" s="23"/>
      <c r="AA46" s="17">
        <f t="shared" si="0"/>
        <v>0</v>
      </c>
    </row>
    <row r="47" spans="2:27" ht="24.95" customHeight="1">
      <c r="B47" s="33">
        <v>35</v>
      </c>
      <c r="C47" s="23"/>
      <c r="D47" s="34" t="s">
        <v>159</v>
      </c>
      <c r="E47" s="23"/>
      <c r="F47" s="23"/>
      <c r="G47" s="23"/>
      <c r="H47" s="23"/>
      <c r="I47" s="23"/>
      <c r="J47" s="23"/>
      <c r="K47" s="23"/>
      <c r="L47" s="23"/>
      <c r="M47" s="34" t="s">
        <v>160</v>
      </c>
      <c r="N47" s="69"/>
      <c r="O47" s="69"/>
      <c r="P47" s="69"/>
      <c r="Q47" s="69"/>
      <c r="R47" s="69"/>
      <c r="S47" s="69"/>
      <c r="T47" s="69"/>
      <c r="U47" s="61">
        <v>0</v>
      </c>
      <c r="V47" s="23"/>
      <c r="W47" s="23"/>
      <c r="X47" s="12" t="s">
        <v>108</v>
      </c>
      <c r="Y47" s="34" t="s">
        <v>78</v>
      </c>
      <c r="Z47" s="23"/>
      <c r="AA47" s="17">
        <f t="shared" si="0"/>
        <v>0</v>
      </c>
    </row>
    <row r="48" spans="2:27" ht="24.95" customHeight="1">
      <c r="B48" s="33">
        <v>36</v>
      </c>
      <c r="C48" s="23"/>
      <c r="D48" s="34" t="s">
        <v>161</v>
      </c>
      <c r="E48" s="23"/>
      <c r="F48" s="23"/>
      <c r="G48" s="23"/>
      <c r="H48" s="23"/>
      <c r="I48" s="23"/>
      <c r="J48" s="23"/>
      <c r="K48" s="23"/>
      <c r="L48" s="23"/>
      <c r="M48" s="34" t="s">
        <v>162</v>
      </c>
      <c r="N48" s="69"/>
      <c r="O48" s="69"/>
      <c r="P48" s="69"/>
      <c r="Q48" s="69"/>
      <c r="R48" s="69"/>
      <c r="S48" s="69"/>
      <c r="T48" s="69"/>
      <c r="U48" s="61">
        <v>0</v>
      </c>
      <c r="V48" s="23"/>
      <c r="W48" s="23"/>
      <c r="X48" s="12" t="s">
        <v>126</v>
      </c>
      <c r="Y48" s="34" t="s">
        <v>78</v>
      </c>
      <c r="Z48" s="23"/>
      <c r="AA48" s="17">
        <f t="shared" si="0"/>
        <v>0</v>
      </c>
    </row>
    <row r="49" spans="2:27" ht="24.95" customHeight="1">
      <c r="B49" s="33">
        <v>37</v>
      </c>
      <c r="C49" s="23"/>
      <c r="D49" s="34" t="s">
        <v>163</v>
      </c>
      <c r="E49" s="23"/>
      <c r="F49" s="23"/>
      <c r="G49" s="23"/>
      <c r="H49" s="23"/>
      <c r="I49" s="23"/>
      <c r="J49" s="23"/>
      <c r="K49" s="23"/>
      <c r="L49" s="23"/>
      <c r="M49" s="34" t="s">
        <v>164</v>
      </c>
      <c r="N49" s="69"/>
      <c r="O49" s="69"/>
      <c r="P49" s="69"/>
      <c r="Q49" s="69"/>
      <c r="R49" s="69"/>
      <c r="S49" s="69"/>
      <c r="T49" s="69"/>
      <c r="U49" s="61">
        <v>0</v>
      </c>
      <c r="V49" s="23"/>
      <c r="W49" s="23"/>
      <c r="X49" s="12" t="s">
        <v>137</v>
      </c>
      <c r="Y49" s="34" t="s">
        <v>78</v>
      </c>
      <c r="Z49" s="23"/>
      <c r="AA49" s="17">
        <f t="shared" si="0"/>
        <v>0</v>
      </c>
    </row>
    <row r="50" spans="2:27" ht="24.95" customHeight="1">
      <c r="B50" s="33">
        <v>38</v>
      </c>
      <c r="C50" s="23"/>
      <c r="D50" s="34" t="s">
        <v>165</v>
      </c>
      <c r="E50" s="23"/>
      <c r="F50" s="23"/>
      <c r="G50" s="23"/>
      <c r="H50" s="23"/>
      <c r="I50" s="23"/>
      <c r="J50" s="23"/>
      <c r="K50" s="23"/>
      <c r="L50" s="23"/>
      <c r="M50" s="34" t="s">
        <v>166</v>
      </c>
      <c r="N50" s="69"/>
      <c r="O50" s="69"/>
      <c r="P50" s="69"/>
      <c r="Q50" s="69"/>
      <c r="R50" s="69"/>
      <c r="S50" s="69"/>
      <c r="T50" s="69"/>
      <c r="U50" s="61">
        <v>0</v>
      </c>
      <c r="V50" s="23"/>
      <c r="W50" s="23"/>
      <c r="X50" s="12" t="s">
        <v>102</v>
      </c>
      <c r="Y50" s="34" t="s">
        <v>71</v>
      </c>
      <c r="Z50" s="23"/>
      <c r="AA50" s="17">
        <f t="shared" si="0"/>
        <v>0</v>
      </c>
    </row>
    <row r="51" spans="2:27" ht="24.95" customHeight="1">
      <c r="B51" s="33">
        <v>39</v>
      </c>
      <c r="C51" s="23"/>
      <c r="D51" s="34" t="s">
        <v>167</v>
      </c>
      <c r="E51" s="23"/>
      <c r="F51" s="23"/>
      <c r="G51" s="23"/>
      <c r="H51" s="23"/>
      <c r="I51" s="23"/>
      <c r="J51" s="23"/>
      <c r="K51" s="23"/>
      <c r="L51" s="23"/>
      <c r="M51" s="34" t="s">
        <v>168</v>
      </c>
      <c r="N51" s="69"/>
      <c r="O51" s="69"/>
      <c r="P51" s="69"/>
      <c r="Q51" s="69"/>
      <c r="R51" s="69"/>
      <c r="S51" s="69"/>
      <c r="T51" s="69"/>
      <c r="U51" s="61">
        <v>0</v>
      </c>
      <c r="V51" s="23"/>
      <c r="W51" s="23"/>
      <c r="X51" s="12" t="s">
        <v>102</v>
      </c>
      <c r="Y51" s="34" t="s">
        <v>71</v>
      </c>
      <c r="Z51" s="23"/>
      <c r="AA51" s="17">
        <f t="shared" si="0"/>
        <v>0</v>
      </c>
    </row>
    <row r="52" spans="2:27" ht="24.95" customHeight="1">
      <c r="B52" s="33">
        <v>40</v>
      </c>
      <c r="C52" s="23"/>
      <c r="D52" s="34" t="s">
        <v>169</v>
      </c>
      <c r="E52" s="23"/>
      <c r="F52" s="23"/>
      <c r="G52" s="23"/>
      <c r="H52" s="23"/>
      <c r="I52" s="23"/>
      <c r="J52" s="23"/>
      <c r="K52" s="23"/>
      <c r="L52" s="23"/>
      <c r="M52" s="34" t="s">
        <v>170</v>
      </c>
      <c r="N52" s="69"/>
      <c r="O52" s="69"/>
      <c r="P52" s="69"/>
      <c r="Q52" s="69"/>
      <c r="R52" s="69"/>
      <c r="S52" s="69"/>
      <c r="T52" s="69"/>
      <c r="U52" s="61">
        <v>0</v>
      </c>
      <c r="V52" s="23"/>
      <c r="W52" s="23"/>
      <c r="X52" s="12" t="s">
        <v>74</v>
      </c>
      <c r="Y52" s="34" t="s">
        <v>71</v>
      </c>
      <c r="Z52" s="23"/>
      <c r="AA52" s="17">
        <f t="shared" si="0"/>
        <v>0</v>
      </c>
    </row>
    <row r="53" spans="2:27" ht="24.95" customHeight="1">
      <c r="B53" s="33">
        <v>41</v>
      </c>
      <c r="C53" s="23"/>
      <c r="D53" s="34" t="s">
        <v>171</v>
      </c>
      <c r="E53" s="23"/>
      <c r="F53" s="23"/>
      <c r="G53" s="23"/>
      <c r="H53" s="23"/>
      <c r="I53" s="23"/>
      <c r="J53" s="23"/>
      <c r="K53" s="23"/>
      <c r="L53" s="23"/>
      <c r="M53" s="34" t="s">
        <v>172</v>
      </c>
      <c r="N53" s="69"/>
      <c r="O53" s="69"/>
      <c r="P53" s="69"/>
      <c r="Q53" s="69"/>
      <c r="R53" s="69"/>
      <c r="S53" s="69"/>
      <c r="T53" s="69"/>
      <c r="U53" s="61">
        <v>0</v>
      </c>
      <c r="V53" s="23"/>
      <c r="W53" s="23"/>
      <c r="X53" s="12" t="s">
        <v>173</v>
      </c>
      <c r="Y53" s="34" t="s">
        <v>71</v>
      </c>
      <c r="Z53" s="23"/>
      <c r="AA53" s="17">
        <f t="shared" si="0"/>
        <v>0</v>
      </c>
    </row>
    <row r="54" spans="2:27" ht="24.95" customHeight="1">
      <c r="B54" s="33">
        <v>42</v>
      </c>
      <c r="C54" s="23"/>
      <c r="D54" s="34" t="s">
        <v>171</v>
      </c>
      <c r="E54" s="23"/>
      <c r="F54" s="23"/>
      <c r="G54" s="23"/>
      <c r="H54" s="23"/>
      <c r="I54" s="23"/>
      <c r="J54" s="23"/>
      <c r="K54" s="23"/>
      <c r="L54" s="23"/>
      <c r="M54" s="34" t="s">
        <v>174</v>
      </c>
      <c r="N54" s="69"/>
      <c r="O54" s="69"/>
      <c r="P54" s="69"/>
      <c r="Q54" s="69"/>
      <c r="R54" s="69"/>
      <c r="S54" s="69"/>
      <c r="T54" s="69"/>
      <c r="U54" s="61">
        <v>0</v>
      </c>
      <c r="V54" s="23"/>
      <c r="W54" s="23"/>
      <c r="X54" s="12" t="s">
        <v>84</v>
      </c>
      <c r="Y54" s="34" t="s">
        <v>71</v>
      </c>
      <c r="Z54" s="23"/>
      <c r="AA54" s="17">
        <f t="shared" si="0"/>
        <v>0</v>
      </c>
    </row>
    <row r="55" spans="2:27" ht="24.95" customHeight="1">
      <c r="B55" s="33">
        <v>43</v>
      </c>
      <c r="C55" s="23"/>
      <c r="D55" s="34" t="s">
        <v>175</v>
      </c>
      <c r="E55" s="23"/>
      <c r="F55" s="23"/>
      <c r="G55" s="23"/>
      <c r="H55" s="23"/>
      <c r="I55" s="23"/>
      <c r="J55" s="23"/>
      <c r="K55" s="23"/>
      <c r="L55" s="23"/>
      <c r="M55" s="34" t="s">
        <v>176</v>
      </c>
      <c r="N55" s="69"/>
      <c r="O55" s="69"/>
      <c r="P55" s="69"/>
      <c r="Q55" s="69"/>
      <c r="R55" s="69"/>
      <c r="S55" s="69"/>
      <c r="T55" s="69"/>
      <c r="U55" s="61">
        <v>0</v>
      </c>
      <c r="V55" s="23"/>
      <c r="W55" s="23"/>
      <c r="X55" s="12" t="s">
        <v>177</v>
      </c>
      <c r="Y55" s="34" t="s">
        <v>71</v>
      </c>
      <c r="Z55" s="23"/>
      <c r="AA55" s="17">
        <f t="shared" si="0"/>
        <v>0</v>
      </c>
    </row>
    <row r="56" spans="2:27" ht="24.95" customHeight="1">
      <c r="B56" s="33">
        <v>44</v>
      </c>
      <c r="C56" s="23"/>
      <c r="D56" s="34" t="s">
        <v>178</v>
      </c>
      <c r="E56" s="23"/>
      <c r="F56" s="23"/>
      <c r="G56" s="23"/>
      <c r="H56" s="23"/>
      <c r="I56" s="23"/>
      <c r="J56" s="23"/>
      <c r="K56" s="23"/>
      <c r="L56" s="23"/>
      <c r="M56" s="34" t="s">
        <v>179</v>
      </c>
      <c r="N56" s="69"/>
      <c r="O56" s="69"/>
      <c r="P56" s="69"/>
      <c r="Q56" s="69"/>
      <c r="R56" s="69"/>
      <c r="S56" s="69"/>
      <c r="T56" s="69"/>
      <c r="U56" s="61">
        <v>0</v>
      </c>
      <c r="V56" s="23"/>
      <c r="W56" s="23"/>
      <c r="X56" s="12" t="s">
        <v>180</v>
      </c>
      <c r="Y56" s="34" t="s">
        <v>71</v>
      </c>
      <c r="Z56" s="23"/>
      <c r="AA56" s="17">
        <f t="shared" si="0"/>
        <v>0</v>
      </c>
    </row>
    <row r="57" spans="2:27" ht="24.95" customHeight="1">
      <c r="B57" s="33">
        <v>45</v>
      </c>
      <c r="C57" s="23"/>
      <c r="D57" s="34" t="s">
        <v>181</v>
      </c>
      <c r="E57" s="23"/>
      <c r="F57" s="23"/>
      <c r="G57" s="23"/>
      <c r="H57" s="23"/>
      <c r="I57" s="23"/>
      <c r="J57" s="23"/>
      <c r="K57" s="23"/>
      <c r="L57" s="23"/>
      <c r="M57" s="34" t="s">
        <v>182</v>
      </c>
      <c r="N57" s="69"/>
      <c r="O57" s="69"/>
      <c r="P57" s="69"/>
      <c r="Q57" s="69"/>
      <c r="R57" s="69"/>
      <c r="S57" s="69"/>
      <c r="T57" s="69"/>
      <c r="U57" s="61">
        <v>0</v>
      </c>
      <c r="V57" s="23"/>
      <c r="W57" s="23"/>
      <c r="X57" s="12" t="s">
        <v>183</v>
      </c>
      <c r="Y57" s="34" t="s">
        <v>71</v>
      </c>
      <c r="Z57" s="23"/>
      <c r="AA57" s="17">
        <f t="shared" si="0"/>
        <v>0</v>
      </c>
    </row>
    <row r="58" spans="2:27" ht="24.95" customHeight="1">
      <c r="B58" s="33">
        <v>46</v>
      </c>
      <c r="C58" s="23"/>
      <c r="D58" s="34" t="s">
        <v>184</v>
      </c>
      <c r="E58" s="23"/>
      <c r="F58" s="23"/>
      <c r="G58" s="23"/>
      <c r="H58" s="23"/>
      <c r="I58" s="23"/>
      <c r="J58" s="23"/>
      <c r="K58" s="23"/>
      <c r="L58" s="23"/>
      <c r="M58" s="34" t="s">
        <v>185</v>
      </c>
      <c r="N58" s="69"/>
      <c r="O58" s="69"/>
      <c r="P58" s="69"/>
      <c r="Q58" s="69"/>
      <c r="R58" s="69"/>
      <c r="S58" s="69"/>
      <c r="T58" s="69"/>
      <c r="U58" s="61">
        <v>0</v>
      </c>
      <c r="V58" s="23"/>
      <c r="W58" s="23"/>
      <c r="X58" s="12" t="s">
        <v>84</v>
      </c>
      <c r="Y58" s="34" t="s">
        <v>71</v>
      </c>
      <c r="Z58" s="23"/>
      <c r="AA58" s="17">
        <f t="shared" si="0"/>
        <v>0</v>
      </c>
    </row>
    <row r="59" spans="2:27" ht="24.95" customHeight="1">
      <c r="B59" s="33">
        <v>47</v>
      </c>
      <c r="C59" s="23"/>
      <c r="D59" s="34" t="s">
        <v>186</v>
      </c>
      <c r="E59" s="23"/>
      <c r="F59" s="23"/>
      <c r="G59" s="23"/>
      <c r="H59" s="23"/>
      <c r="I59" s="23"/>
      <c r="J59" s="23"/>
      <c r="K59" s="23"/>
      <c r="L59" s="23"/>
      <c r="M59" s="34" t="s">
        <v>187</v>
      </c>
      <c r="N59" s="69"/>
      <c r="O59" s="69"/>
      <c r="P59" s="69"/>
      <c r="Q59" s="69"/>
      <c r="R59" s="69"/>
      <c r="S59" s="69"/>
      <c r="T59" s="69"/>
      <c r="U59" s="61">
        <v>0</v>
      </c>
      <c r="V59" s="23"/>
      <c r="W59" s="23"/>
      <c r="X59" s="12" t="s">
        <v>188</v>
      </c>
      <c r="Y59" s="34" t="s">
        <v>71</v>
      </c>
      <c r="Z59" s="23"/>
      <c r="AA59" s="17">
        <f t="shared" si="0"/>
        <v>0</v>
      </c>
    </row>
    <row r="60" spans="2:27" ht="24.95" customHeight="1">
      <c r="B60" s="33">
        <v>48</v>
      </c>
      <c r="C60" s="23"/>
      <c r="D60" s="34" t="s">
        <v>189</v>
      </c>
      <c r="E60" s="23"/>
      <c r="F60" s="23"/>
      <c r="G60" s="23"/>
      <c r="H60" s="23"/>
      <c r="I60" s="23"/>
      <c r="J60" s="23"/>
      <c r="K60" s="23"/>
      <c r="L60" s="23"/>
      <c r="M60" s="34" t="s">
        <v>190</v>
      </c>
      <c r="N60" s="69"/>
      <c r="O60" s="69"/>
      <c r="P60" s="69"/>
      <c r="Q60" s="69"/>
      <c r="R60" s="69"/>
      <c r="S60" s="69"/>
      <c r="T60" s="69"/>
      <c r="U60" s="61">
        <v>0</v>
      </c>
      <c r="V60" s="23"/>
      <c r="W60" s="23"/>
      <c r="X60" s="12" t="s">
        <v>191</v>
      </c>
      <c r="Y60" s="34" t="s">
        <v>71</v>
      </c>
      <c r="Z60" s="23"/>
      <c r="AA60" s="17">
        <f t="shared" si="0"/>
        <v>0</v>
      </c>
    </row>
    <row r="61" spans="2:27" ht="24.95" customHeight="1">
      <c r="B61" s="33">
        <v>49</v>
      </c>
      <c r="C61" s="23"/>
      <c r="D61" s="34" t="s">
        <v>192</v>
      </c>
      <c r="E61" s="23"/>
      <c r="F61" s="23"/>
      <c r="G61" s="23"/>
      <c r="H61" s="23"/>
      <c r="I61" s="23"/>
      <c r="J61" s="23"/>
      <c r="K61" s="23"/>
      <c r="L61" s="23"/>
      <c r="M61" s="34" t="s">
        <v>193</v>
      </c>
      <c r="N61" s="69"/>
      <c r="O61" s="69"/>
      <c r="P61" s="69"/>
      <c r="Q61" s="69"/>
      <c r="R61" s="69"/>
      <c r="S61" s="69"/>
      <c r="T61" s="69"/>
      <c r="U61" s="61">
        <v>0</v>
      </c>
      <c r="V61" s="23"/>
      <c r="W61" s="23"/>
      <c r="X61" s="12" t="s">
        <v>102</v>
      </c>
      <c r="Y61" s="34" t="s">
        <v>71</v>
      </c>
      <c r="Z61" s="23"/>
      <c r="AA61" s="17">
        <f t="shared" si="0"/>
        <v>0</v>
      </c>
    </row>
    <row r="62" spans="2:27" ht="24.95" customHeight="1">
      <c r="B62" s="33">
        <v>50</v>
      </c>
      <c r="C62" s="23"/>
      <c r="D62" s="34" t="s">
        <v>194</v>
      </c>
      <c r="E62" s="23"/>
      <c r="F62" s="23"/>
      <c r="G62" s="23"/>
      <c r="H62" s="23"/>
      <c r="I62" s="23"/>
      <c r="J62" s="23"/>
      <c r="K62" s="23"/>
      <c r="L62" s="23"/>
      <c r="M62" s="34" t="s">
        <v>195</v>
      </c>
      <c r="N62" s="69"/>
      <c r="O62" s="69"/>
      <c r="P62" s="69"/>
      <c r="Q62" s="69"/>
      <c r="R62" s="69"/>
      <c r="S62" s="69"/>
      <c r="T62" s="69"/>
      <c r="U62" s="61">
        <v>0</v>
      </c>
      <c r="V62" s="23"/>
      <c r="W62" s="23"/>
      <c r="X62" s="12" t="s">
        <v>84</v>
      </c>
      <c r="Y62" s="34" t="s">
        <v>71</v>
      </c>
      <c r="Z62" s="23"/>
      <c r="AA62" s="17">
        <f t="shared" si="0"/>
        <v>0</v>
      </c>
    </row>
    <row r="63" spans="2:27" ht="24.95" customHeight="1">
      <c r="B63" s="33">
        <v>51</v>
      </c>
      <c r="C63" s="23"/>
      <c r="D63" s="34" t="s">
        <v>196</v>
      </c>
      <c r="E63" s="23"/>
      <c r="F63" s="23"/>
      <c r="G63" s="23"/>
      <c r="H63" s="23"/>
      <c r="I63" s="23"/>
      <c r="J63" s="23"/>
      <c r="K63" s="23"/>
      <c r="L63" s="23"/>
      <c r="M63" s="34" t="s">
        <v>197</v>
      </c>
      <c r="N63" s="69"/>
      <c r="O63" s="69"/>
      <c r="P63" s="69"/>
      <c r="Q63" s="69"/>
      <c r="R63" s="69"/>
      <c r="S63" s="69"/>
      <c r="T63" s="69"/>
      <c r="U63" s="61">
        <v>0</v>
      </c>
      <c r="V63" s="23"/>
      <c r="W63" s="23"/>
      <c r="X63" s="12" t="s">
        <v>87</v>
      </c>
      <c r="Y63" s="34" t="s">
        <v>78</v>
      </c>
      <c r="Z63" s="23"/>
      <c r="AA63" s="17">
        <f t="shared" si="0"/>
        <v>0</v>
      </c>
    </row>
    <row r="64" spans="2:27" ht="24.95" customHeight="1">
      <c r="B64" s="33">
        <v>52</v>
      </c>
      <c r="C64" s="23"/>
      <c r="D64" s="34" t="s">
        <v>199</v>
      </c>
      <c r="E64" s="23"/>
      <c r="F64" s="23"/>
      <c r="G64" s="23"/>
      <c r="H64" s="23"/>
      <c r="I64" s="23"/>
      <c r="J64" s="23"/>
      <c r="K64" s="23"/>
      <c r="L64" s="23"/>
      <c r="M64" s="34" t="s">
        <v>200</v>
      </c>
      <c r="N64" s="69"/>
      <c r="O64" s="69"/>
      <c r="P64" s="69"/>
      <c r="Q64" s="69"/>
      <c r="R64" s="69"/>
      <c r="S64" s="69"/>
      <c r="T64" s="69"/>
      <c r="U64" s="61">
        <v>0</v>
      </c>
      <c r="V64" s="23"/>
      <c r="W64" s="23"/>
      <c r="X64" s="12" t="s">
        <v>201</v>
      </c>
      <c r="Y64" s="34" t="s">
        <v>78</v>
      </c>
      <c r="Z64" s="23"/>
      <c r="AA64" s="17">
        <f t="shared" si="0"/>
        <v>0</v>
      </c>
    </row>
    <row r="65" spans="2:27" ht="24.95" customHeight="1">
      <c r="B65" s="33">
        <v>53</v>
      </c>
      <c r="C65" s="23"/>
      <c r="D65" s="34" t="s">
        <v>202</v>
      </c>
      <c r="E65" s="23"/>
      <c r="F65" s="23"/>
      <c r="G65" s="23"/>
      <c r="H65" s="23"/>
      <c r="I65" s="23"/>
      <c r="J65" s="23"/>
      <c r="K65" s="23"/>
      <c r="L65" s="23"/>
      <c r="M65" s="34" t="s">
        <v>203</v>
      </c>
      <c r="N65" s="69"/>
      <c r="O65" s="69"/>
      <c r="P65" s="69"/>
      <c r="Q65" s="69"/>
      <c r="R65" s="69"/>
      <c r="S65" s="69"/>
      <c r="T65" s="69"/>
      <c r="U65" s="61">
        <v>0</v>
      </c>
      <c r="V65" s="23"/>
      <c r="W65" s="23"/>
      <c r="X65" s="12" t="s">
        <v>87</v>
      </c>
      <c r="Y65" s="34" t="s">
        <v>78</v>
      </c>
      <c r="Z65" s="23"/>
      <c r="AA65" s="17">
        <f t="shared" si="0"/>
        <v>0</v>
      </c>
    </row>
    <row r="66" spans="2:27" ht="24.95" customHeight="1">
      <c r="B66" s="33">
        <v>54</v>
      </c>
      <c r="C66" s="23"/>
      <c r="D66" s="34" t="s">
        <v>204</v>
      </c>
      <c r="E66" s="23"/>
      <c r="F66" s="23"/>
      <c r="G66" s="23"/>
      <c r="H66" s="23"/>
      <c r="I66" s="23"/>
      <c r="J66" s="23"/>
      <c r="K66" s="23"/>
      <c r="L66" s="23"/>
      <c r="M66" s="34" t="s">
        <v>205</v>
      </c>
      <c r="N66" s="69"/>
      <c r="O66" s="69"/>
      <c r="P66" s="69"/>
      <c r="Q66" s="69"/>
      <c r="R66" s="69"/>
      <c r="S66" s="69"/>
      <c r="T66" s="69"/>
      <c r="U66" s="61">
        <v>0</v>
      </c>
      <c r="V66" s="23"/>
      <c r="W66" s="23"/>
      <c r="X66" s="12" t="s">
        <v>84</v>
      </c>
      <c r="Y66" s="34" t="s">
        <v>198</v>
      </c>
      <c r="Z66" s="23"/>
      <c r="AA66" s="17">
        <f t="shared" si="0"/>
        <v>0</v>
      </c>
    </row>
    <row r="67" spans="2:27" ht="24.95" customHeight="1">
      <c r="B67" s="33">
        <v>55</v>
      </c>
      <c r="C67" s="23"/>
      <c r="D67" s="34" t="s">
        <v>206</v>
      </c>
      <c r="E67" s="23"/>
      <c r="F67" s="23"/>
      <c r="G67" s="23"/>
      <c r="H67" s="23"/>
      <c r="I67" s="23"/>
      <c r="J67" s="23"/>
      <c r="K67" s="23"/>
      <c r="L67" s="23"/>
      <c r="M67" s="34" t="s">
        <v>207</v>
      </c>
      <c r="N67" s="69"/>
      <c r="O67" s="69"/>
      <c r="P67" s="69"/>
      <c r="Q67" s="69"/>
      <c r="R67" s="69"/>
      <c r="S67" s="69"/>
      <c r="T67" s="69"/>
      <c r="U67" s="61">
        <v>0</v>
      </c>
      <c r="V67" s="23"/>
      <c r="W67" s="23"/>
      <c r="X67" s="12" t="s">
        <v>188</v>
      </c>
      <c r="Y67" s="34" t="s">
        <v>71</v>
      </c>
      <c r="Z67" s="23"/>
      <c r="AA67" s="17">
        <f t="shared" si="0"/>
        <v>0</v>
      </c>
    </row>
    <row r="68" spans="2:27" ht="24.95" customHeight="1">
      <c r="B68" s="33">
        <v>56</v>
      </c>
      <c r="C68" s="23"/>
      <c r="D68" s="34" t="s">
        <v>208</v>
      </c>
      <c r="E68" s="23"/>
      <c r="F68" s="23"/>
      <c r="G68" s="23"/>
      <c r="H68" s="23"/>
      <c r="I68" s="23"/>
      <c r="J68" s="23"/>
      <c r="K68" s="23"/>
      <c r="L68" s="23"/>
      <c r="M68" s="34" t="s">
        <v>209</v>
      </c>
      <c r="N68" s="69"/>
      <c r="O68" s="69"/>
      <c r="P68" s="69"/>
      <c r="Q68" s="69"/>
      <c r="R68" s="69"/>
      <c r="S68" s="69"/>
      <c r="T68" s="69"/>
      <c r="U68" s="61">
        <v>0</v>
      </c>
      <c r="V68" s="23"/>
      <c r="W68" s="23"/>
      <c r="X68" s="12" t="s">
        <v>210</v>
      </c>
      <c r="Y68" s="34" t="s">
        <v>78</v>
      </c>
      <c r="Z68" s="23"/>
      <c r="AA68" s="17">
        <f t="shared" si="0"/>
        <v>0</v>
      </c>
    </row>
    <row r="69" spans="2:27" ht="24.95" customHeight="1">
      <c r="B69" s="33">
        <v>57</v>
      </c>
      <c r="C69" s="23"/>
      <c r="D69" s="34" t="s">
        <v>211</v>
      </c>
      <c r="E69" s="23"/>
      <c r="F69" s="23"/>
      <c r="G69" s="23"/>
      <c r="H69" s="23"/>
      <c r="I69" s="23"/>
      <c r="J69" s="23"/>
      <c r="K69" s="23"/>
      <c r="L69" s="23"/>
      <c r="M69" s="34" t="s">
        <v>212</v>
      </c>
      <c r="N69" s="69"/>
      <c r="O69" s="69"/>
      <c r="P69" s="69"/>
      <c r="Q69" s="69"/>
      <c r="R69" s="69"/>
      <c r="S69" s="69"/>
      <c r="T69" s="69"/>
      <c r="U69" s="61">
        <v>0</v>
      </c>
      <c r="V69" s="23"/>
      <c r="W69" s="23"/>
      <c r="X69" s="12" t="s">
        <v>137</v>
      </c>
      <c r="Y69" s="34" t="s">
        <v>78</v>
      </c>
      <c r="Z69" s="23"/>
      <c r="AA69" s="17">
        <f t="shared" si="0"/>
        <v>0</v>
      </c>
    </row>
    <row r="70" spans="2:27" ht="24.95" customHeight="1">
      <c r="B70" s="33">
        <v>58</v>
      </c>
      <c r="C70" s="23"/>
      <c r="D70" s="34" t="s">
        <v>213</v>
      </c>
      <c r="E70" s="23"/>
      <c r="F70" s="23"/>
      <c r="G70" s="23"/>
      <c r="H70" s="23"/>
      <c r="I70" s="23"/>
      <c r="J70" s="23"/>
      <c r="K70" s="23"/>
      <c r="L70" s="23"/>
      <c r="M70" s="34" t="s">
        <v>214</v>
      </c>
      <c r="N70" s="69"/>
      <c r="O70" s="69"/>
      <c r="P70" s="69"/>
      <c r="Q70" s="69"/>
      <c r="R70" s="69"/>
      <c r="S70" s="69"/>
      <c r="T70" s="69"/>
      <c r="U70" s="61">
        <v>0</v>
      </c>
      <c r="V70" s="23"/>
      <c r="W70" s="23"/>
      <c r="X70" s="12" t="s">
        <v>126</v>
      </c>
      <c r="Y70" s="34" t="s">
        <v>78</v>
      </c>
      <c r="Z70" s="23"/>
      <c r="AA70" s="17">
        <f t="shared" si="0"/>
        <v>0</v>
      </c>
    </row>
    <row r="71" spans="2:27" ht="24.95" customHeight="1">
      <c r="B71" s="33">
        <v>59</v>
      </c>
      <c r="C71" s="23"/>
      <c r="D71" s="34" t="s">
        <v>215</v>
      </c>
      <c r="E71" s="23"/>
      <c r="F71" s="23"/>
      <c r="G71" s="23"/>
      <c r="H71" s="23"/>
      <c r="I71" s="23"/>
      <c r="J71" s="23"/>
      <c r="K71" s="23"/>
      <c r="L71" s="23"/>
      <c r="M71" s="34" t="s">
        <v>216</v>
      </c>
      <c r="N71" s="69"/>
      <c r="O71" s="69"/>
      <c r="P71" s="69"/>
      <c r="Q71" s="69"/>
      <c r="R71" s="69"/>
      <c r="S71" s="69"/>
      <c r="T71" s="69"/>
      <c r="U71" s="61">
        <v>0</v>
      </c>
      <c r="V71" s="23"/>
      <c r="W71" s="23"/>
      <c r="X71" s="12" t="s">
        <v>70</v>
      </c>
      <c r="Y71" s="34" t="s">
        <v>78</v>
      </c>
      <c r="Z71" s="23"/>
      <c r="AA71" s="17">
        <f t="shared" si="0"/>
        <v>0</v>
      </c>
    </row>
    <row r="72" spans="2:27" ht="24.95" customHeight="1">
      <c r="B72" s="33">
        <v>60</v>
      </c>
      <c r="C72" s="23"/>
      <c r="D72" s="34" t="s">
        <v>217</v>
      </c>
      <c r="E72" s="23"/>
      <c r="F72" s="23"/>
      <c r="G72" s="23"/>
      <c r="H72" s="23"/>
      <c r="I72" s="23"/>
      <c r="J72" s="23"/>
      <c r="K72" s="23"/>
      <c r="L72" s="23"/>
      <c r="M72" s="67" t="s">
        <v>218</v>
      </c>
      <c r="N72" s="68"/>
      <c r="O72" s="68"/>
      <c r="P72" s="68"/>
      <c r="Q72" s="68"/>
      <c r="R72" s="68"/>
      <c r="S72" s="68"/>
      <c r="T72" s="68"/>
      <c r="U72" s="61">
        <v>0</v>
      </c>
      <c r="V72" s="23"/>
      <c r="W72" s="23"/>
      <c r="X72" s="12" t="s">
        <v>219</v>
      </c>
      <c r="Y72" s="34" t="s">
        <v>78</v>
      </c>
      <c r="Z72" s="23"/>
      <c r="AA72" s="17">
        <f t="shared" si="0"/>
        <v>0</v>
      </c>
    </row>
    <row r="73" spans="2:27" ht="46.5" customHeight="1">
      <c r="B73" s="59" t="s">
        <v>415</v>
      </c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18"/>
      <c r="V73" s="18"/>
      <c r="W73" s="18"/>
      <c r="X73" s="18"/>
      <c r="Y73" s="18"/>
      <c r="Z73" s="18"/>
      <c r="AA73" s="19">
        <f>SUM(AA13:AA72)</f>
        <v>0</v>
      </c>
    </row>
    <row r="74" spans="2:27" ht="0" hidden="1" customHeight="1"/>
    <row r="75" spans="2:27" ht="2.85" customHeight="1"/>
    <row r="76" spans="2:27" ht="5.65" customHeight="1"/>
    <row r="77" spans="2:27" ht="2.85" customHeight="1"/>
    <row r="78" spans="2:27" ht="18.399999999999999" customHeight="1">
      <c r="B78" s="55" t="s">
        <v>220</v>
      </c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</row>
    <row r="79" spans="2:27" ht="2.85" customHeight="1"/>
    <row r="80" spans="2:27">
      <c r="B80" s="62" t="s">
        <v>62</v>
      </c>
      <c r="C80" s="63"/>
      <c r="D80" s="64" t="s">
        <v>63</v>
      </c>
      <c r="E80" s="63"/>
      <c r="F80" s="63"/>
      <c r="G80" s="63"/>
      <c r="H80" s="63"/>
      <c r="I80" s="63"/>
      <c r="J80" s="63"/>
      <c r="K80" s="63"/>
      <c r="L80" s="63"/>
      <c r="M80" s="64" t="s">
        <v>11</v>
      </c>
      <c r="N80" s="63"/>
      <c r="O80" s="63"/>
      <c r="P80" s="63"/>
      <c r="Q80" s="63"/>
      <c r="R80" s="63"/>
      <c r="S80" s="63"/>
      <c r="T80" s="63"/>
      <c r="U80" s="62" t="s">
        <v>64</v>
      </c>
      <c r="V80" s="63"/>
      <c r="W80" s="63"/>
      <c r="X80" s="14" t="s">
        <v>65</v>
      </c>
      <c r="Y80" s="64" t="s">
        <v>66</v>
      </c>
      <c r="Z80" s="63"/>
      <c r="AA80" s="14" t="s">
        <v>67</v>
      </c>
    </row>
    <row r="81" spans="2:27">
      <c r="B81" s="33">
        <v>1</v>
      </c>
      <c r="C81" s="23"/>
      <c r="D81" s="34" t="s">
        <v>221</v>
      </c>
      <c r="E81" s="23"/>
      <c r="F81" s="23"/>
      <c r="G81" s="23"/>
      <c r="H81" s="23"/>
      <c r="I81" s="23"/>
      <c r="J81" s="23"/>
      <c r="K81" s="23"/>
      <c r="L81" s="23"/>
      <c r="M81" s="34" t="s">
        <v>222</v>
      </c>
      <c r="N81" s="23"/>
      <c r="O81" s="23"/>
      <c r="P81" s="23"/>
      <c r="Q81" s="23"/>
      <c r="R81" s="23"/>
      <c r="S81" s="23"/>
      <c r="T81" s="23"/>
      <c r="U81" s="61">
        <v>0</v>
      </c>
      <c r="V81" s="23"/>
      <c r="W81" s="23"/>
      <c r="X81" s="12" t="s">
        <v>126</v>
      </c>
      <c r="Y81" s="34" t="s">
        <v>223</v>
      </c>
      <c r="Z81" s="23"/>
      <c r="AA81" s="15">
        <f>U81*X81</f>
        <v>0</v>
      </c>
    </row>
    <row r="82" spans="2:27">
      <c r="B82" s="33">
        <v>2</v>
      </c>
      <c r="C82" s="23"/>
      <c r="D82" s="34" t="s">
        <v>224</v>
      </c>
      <c r="E82" s="23"/>
      <c r="F82" s="23"/>
      <c r="G82" s="23"/>
      <c r="H82" s="23"/>
      <c r="I82" s="23"/>
      <c r="J82" s="23"/>
      <c r="K82" s="23"/>
      <c r="L82" s="23"/>
      <c r="M82" s="34" t="s">
        <v>225</v>
      </c>
      <c r="N82" s="23"/>
      <c r="O82" s="23"/>
      <c r="P82" s="23"/>
      <c r="Q82" s="23"/>
      <c r="R82" s="23"/>
      <c r="S82" s="23"/>
      <c r="T82" s="23"/>
      <c r="U82" s="61">
        <v>0</v>
      </c>
      <c r="V82" s="23"/>
      <c r="W82" s="23"/>
      <c r="X82" s="12" t="s">
        <v>84</v>
      </c>
      <c r="Y82" s="34" t="s">
        <v>71</v>
      </c>
      <c r="Z82" s="23"/>
      <c r="AA82" s="17">
        <f t="shared" ref="AA82:AA86" si="1">U82*X82</f>
        <v>0</v>
      </c>
    </row>
    <row r="83" spans="2:27">
      <c r="B83" s="33">
        <v>3</v>
      </c>
      <c r="C83" s="23"/>
      <c r="D83" s="34" t="s">
        <v>226</v>
      </c>
      <c r="E83" s="23"/>
      <c r="F83" s="23"/>
      <c r="G83" s="23"/>
      <c r="H83" s="23"/>
      <c r="I83" s="23"/>
      <c r="J83" s="23"/>
      <c r="K83" s="23"/>
      <c r="L83" s="23"/>
      <c r="M83" s="34" t="s">
        <v>227</v>
      </c>
      <c r="N83" s="23"/>
      <c r="O83" s="23"/>
      <c r="P83" s="23"/>
      <c r="Q83" s="23"/>
      <c r="R83" s="23"/>
      <c r="S83" s="23"/>
      <c r="T83" s="23"/>
      <c r="U83" s="61">
        <v>0</v>
      </c>
      <c r="V83" s="23"/>
      <c r="W83" s="23"/>
      <c r="X83" s="12" t="s">
        <v>84</v>
      </c>
      <c r="Y83" s="34" t="s">
        <v>71</v>
      </c>
      <c r="Z83" s="23"/>
      <c r="AA83" s="17">
        <f t="shared" si="1"/>
        <v>0</v>
      </c>
    </row>
    <row r="84" spans="2:27">
      <c r="B84" s="33">
        <v>4</v>
      </c>
      <c r="C84" s="23"/>
      <c r="D84" s="34" t="s">
        <v>228</v>
      </c>
      <c r="E84" s="23"/>
      <c r="F84" s="23"/>
      <c r="G84" s="23"/>
      <c r="H84" s="23"/>
      <c r="I84" s="23"/>
      <c r="J84" s="23"/>
      <c r="K84" s="23"/>
      <c r="L84" s="23"/>
      <c r="M84" s="34" t="s">
        <v>229</v>
      </c>
      <c r="N84" s="23"/>
      <c r="O84" s="23"/>
      <c r="P84" s="23"/>
      <c r="Q84" s="23"/>
      <c r="R84" s="23"/>
      <c r="S84" s="23"/>
      <c r="T84" s="23"/>
      <c r="U84" s="61">
        <v>0</v>
      </c>
      <c r="V84" s="23"/>
      <c r="W84" s="23"/>
      <c r="X84" s="12" t="s">
        <v>84</v>
      </c>
      <c r="Y84" s="34" t="s">
        <v>71</v>
      </c>
      <c r="Z84" s="23"/>
      <c r="AA84" s="17">
        <f t="shared" si="1"/>
        <v>0</v>
      </c>
    </row>
    <row r="85" spans="2:27">
      <c r="B85" s="33">
        <v>5</v>
      </c>
      <c r="C85" s="23"/>
      <c r="D85" s="34" t="s">
        <v>230</v>
      </c>
      <c r="E85" s="23"/>
      <c r="F85" s="23"/>
      <c r="G85" s="23"/>
      <c r="H85" s="23"/>
      <c r="I85" s="23"/>
      <c r="J85" s="23"/>
      <c r="K85" s="23"/>
      <c r="L85" s="23"/>
      <c r="M85" s="34" t="s">
        <v>231</v>
      </c>
      <c r="N85" s="23"/>
      <c r="O85" s="23"/>
      <c r="P85" s="23"/>
      <c r="Q85" s="23"/>
      <c r="R85" s="23"/>
      <c r="S85" s="23"/>
      <c r="T85" s="23"/>
      <c r="U85" s="61">
        <v>0</v>
      </c>
      <c r="V85" s="23"/>
      <c r="W85" s="23"/>
      <c r="X85" s="12" t="s">
        <v>84</v>
      </c>
      <c r="Y85" s="34" t="s">
        <v>71</v>
      </c>
      <c r="Z85" s="23"/>
      <c r="AA85" s="17">
        <f t="shared" si="1"/>
        <v>0</v>
      </c>
    </row>
    <row r="86" spans="2:27">
      <c r="B86" s="33">
        <v>6</v>
      </c>
      <c r="C86" s="23"/>
      <c r="D86" s="34" t="s">
        <v>232</v>
      </c>
      <c r="E86" s="23"/>
      <c r="F86" s="23"/>
      <c r="G86" s="23"/>
      <c r="H86" s="23"/>
      <c r="I86" s="23"/>
      <c r="J86" s="23"/>
      <c r="K86" s="23"/>
      <c r="L86" s="23"/>
      <c r="M86" s="34" t="s">
        <v>233</v>
      </c>
      <c r="N86" s="23"/>
      <c r="O86" s="23"/>
      <c r="P86" s="23"/>
      <c r="Q86" s="23"/>
      <c r="R86" s="23"/>
      <c r="S86" s="23"/>
      <c r="T86" s="23"/>
      <c r="U86" s="61">
        <v>0</v>
      </c>
      <c r="V86" s="23"/>
      <c r="W86" s="23"/>
      <c r="X86" s="12" t="s">
        <v>84</v>
      </c>
      <c r="Y86" s="34" t="s">
        <v>71</v>
      </c>
      <c r="Z86" s="23"/>
      <c r="AA86" s="17">
        <f t="shared" si="1"/>
        <v>0</v>
      </c>
    </row>
    <row r="87" spans="2:27" ht="34.5" customHeight="1">
      <c r="B87" s="59" t="s">
        <v>415</v>
      </c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20"/>
      <c r="V87" s="20"/>
      <c r="W87" s="20"/>
      <c r="X87" s="20"/>
      <c r="Y87" s="20"/>
      <c r="Z87" s="20"/>
      <c r="AA87" s="21">
        <f>SUM(AA81:AA86)</f>
        <v>0</v>
      </c>
    </row>
    <row r="88" spans="2:27" ht="2.85" customHeight="1"/>
    <row r="89" spans="2:27" ht="11.45" customHeight="1"/>
    <row r="90" spans="2:27" ht="2.85" customHeight="1"/>
    <row r="91" spans="2:27" ht="18.399999999999999" customHeight="1">
      <c r="B91" s="55" t="s">
        <v>234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</row>
    <row r="92" spans="2:27" ht="2.85" customHeight="1"/>
    <row r="93" spans="2:27">
      <c r="B93" s="65" t="s">
        <v>62</v>
      </c>
      <c r="C93" s="63"/>
      <c r="D93" s="66" t="s">
        <v>63</v>
      </c>
      <c r="E93" s="63"/>
      <c r="F93" s="63"/>
      <c r="G93" s="63"/>
      <c r="H93" s="63"/>
      <c r="I93" s="63"/>
      <c r="J93" s="63"/>
      <c r="K93" s="63"/>
      <c r="L93" s="63"/>
      <c r="M93" s="66" t="s">
        <v>11</v>
      </c>
      <c r="N93" s="63"/>
      <c r="O93" s="63"/>
      <c r="P93" s="63"/>
      <c r="Q93" s="63"/>
      <c r="R93" s="63"/>
      <c r="S93" s="63"/>
      <c r="T93" s="63"/>
      <c r="U93" s="65" t="s">
        <v>64</v>
      </c>
      <c r="V93" s="63"/>
      <c r="W93" s="63"/>
      <c r="X93" s="16" t="s">
        <v>65</v>
      </c>
      <c r="Y93" s="66" t="s">
        <v>66</v>
      </c>
      <c r="Z93" s="63"/>
      <c r="AA93" s="16" t="s">
        <v>67</v>
      </c>
    </row>
    <row r="94" spans="2:27">
      <c r="B94" s="33">
        <v>1</v>
      </c>
      <c r="C94" s="23"/>
      <c r="D94" s="34" t="s">
        <v>235</v>
      </c>
      <c r="E94" s="23"/>
      <c r="F94" s="23"/>
      <c r="G94" s="23"/>
      <c r="H94" s="23"/>
      <c r="I94" s="23"/>
      <c r="J94" s="23"/>
      <c r="K94" s="23"/>
      <c r="L94" s="23"/>
      <c r="M94" s="34" t="s">
        <v>236</v>
      </c>
      <c r="N94" s="23"/>
      <c r="O94" s="23"/>
      <c r="P94" s="23"/>
      <c r="Q94" s="23"/>
      <c r="R94" s="23"/>
      <c r="S94" s="23"/>
      <c r="T94" s="23"/>
      <c r="U94" s="61">
        <v>0</v>
      </c>
      <c r="V94" s="23"/>
      <c r="W94" s="23"/>
      <c r="X94" s="15">
        <v>10</v>
      </c>
      <c r="Y94" s="34" t="s">
        <v>78</v>
      </c>
      <c r="Z94" s="23"/>
      <c r="AA94" s="15">
        <f>U94*X94</f>
        <v>0</v>
      </c>
    </row>
    <row r="95" spans="2:27">
      <c r="B95" s="33">
        <v>2</v>
      </c>
      <c r="C95" s="23"/>
      <c r="D95" s="34" t="s">
        <v>237</v>
      </c>
      <c r="E95" s="23"/>
      <c r="F95" s="23"/>
      <c r="G95" s="23"/>
      <c r="H95" s="23"/>
      <c r="I95" s="23"/>
      <c r="J95" s="23"/>
      <c r="K95" s="23"/>
      <c r="L95" s="23"/>
      <c r="M95" s="34" t="s">
        <v>238</v>
      </c>
      <c r="N95" s="23"/>
      <c r="O95" s="23"/>
      <c r="P95" s="23"/>
      <c r="Q95" s="23"/>
      <c r="R95" s="23"/>
      <c r="S95" s="23"/>
      <c r="T95" s="23"/>
      <c r="U95" s="61">
        <v>0</v>
      </c>
      <c r="V95" s="23"/>
      <c r="W95" s="23"/>
      <c r="X95" s="15">
        <v>100</v>
      </c>
      <c r="Y95" s="34" t="s">
        <v>239</v>
      </c>
      <c r="Z95" s="23"/>
      <c r="AA95" s="17">
        <f t="shared" ref="AA95:AA158" si="2">U95*X95</f>
        <v>0</v>
      </c>
    </row>
    <row r="96" spans="2:27">
      <c r="B96" s="33">
        <v>3</v>
      </c>
      <c r="C96" s="23"/>
      <c r="D96" s="34" t="s">
        <v>240</v>
      </c>
      <c r="E96" s="23"/>
      <c r="F96" s="23"/>
      <c r="G96" s="23"/>
      <c r="H96" s="23"/>
      <c r="I96" s="23"/>
      <c r="J96" s="23"/>
      <c r="K96" s="23"/>
      <c r="L96" s="23"/>
      <c r="M96" s="34" t="s">
        <v>241</v>
      </c>
      <c r="N96" s="23"/>
      <c r="O96" s="23"/>
      <c r="P96" s="23"/>
      <c r="Q96" s="23"/>
      <c r="R96" s="23"/>
      <c r="S96" s="23"/>
      <c r="T96" s="23"/>
      <c r="U96" s="61">
        <v>0</v>
      </c>
      <c r="V96" s="23"/>
      <c r="W96" s="23"/>
      <c r="X96" s="15">
        <v>2</v>
      </c>
      <c r="Y96" s="34" t="s">
        <v>242</v>
      </c>
      <c r="Z96" s="23"/>
      <c r="AA96" s="17">
        <f t="shared" si="2"/>
        <v>0</v>
      </c>
    </row>
    <row r="97" spans="2:27">
      <c r="B97" s="33">
        <v>4</v>
      </c>
      <c r="C97" s="23"/>
      <c r="D97" s="34" t="s">
        <v>243</v>
      </c>
      <c r="E97" s="23"/>
      <c r="F97" s="23"/>
      <c r="G97" s="23"/>
      <c r="H97" s="23"/>
      <c r="I97" s="23"/>
      <c r="J97" s="23"/>
      <c r="K97" s="23"/>
      <c r="L97" s="23"/>
      <c r="M97" s="34" t="s">
        <v>244</v>
      </c>
      <c r="N97" s="23"/>
      <c r="O97" s="23"/>
      <c r="P97" s="23"/>
      <c r="Q97" s="23"/>
      <c r="R97" s="23"/>
      <c r="S97" s="23"/>
      <c r="T97" s="23"/>
      <c r="U97" s="61">
        <v>0</v>
      </c>
      <c r="V97" s="23"/>
      <c r="W97" s="23"/>
      <c r="X97" s="15">
        <v>4</v>
      </c>
      <c r="Y97" s="34" t="s">
        <v>242</v>
      </c>
      <c r="Z97" s="23"/>
      <c r="AA97" s="17">
        <f t="shared" si="2"/>
        <v>0</v>
      </c>
    </row>
    <row r="98" spans="2:27">
      <c r="B98" s="33">
        <v>5</v>
      </c>
      <c r="C98" s="23"/>
      <c r="D98" s="34" t="s">
        <v>245</v>
      </c>
      <c r="E98" s="23"/>
      <c r="F98" s="23"/>
      <c r="G98" s="23"/>
      <c r="H98" s="23"/>
      <c r="I98" s="23"/>
      <c r="J98" s="23"/>
      <c r="K98" s="23"/>
      <c r="L98" s="23"/>
      <c r="M98" s="34" t="s">
        <v>246</v>
      </c>
      <c r="N98" s="23"/>
      <c r="O98" s="23"/>
      <c r="P98" s="23"/>
      <c r="Q98" s="23"/>
      <c r="R98" s="23"/>
      <c r="S98" s="23"/>
      <c r="T98" s="23"/>
      <c r="U98" s="61">
        <v>0</v>
      </c>
      <c r="V98" s="23"/>
      <c r="W98" s="23"/>
      <c r="X98" s="15">
        <v>40</v>
      </c>
      <c r="Y98" s="34" t="s">
        <v>242</v>
      </c>
      <c r="Z98" s="23"/>
      <c r="AA98" s="17">
        <f t="shared" si="2"/>
        <v>0</v>
      </c>
    </row>
    <row r="99" spans="2:27">
      <c r="B99" s="33">
        <v>6</v>
      </c>
      <c r="C99" s="23"/>
      <c r="D99" s="34" t="s">
        <v>247</v>
      </c>
      <c r="E99" s="23"/>
      <c r="F99" s="23"/>
      <c r="G99" s="23"/>
      <c r="H99" s="23"/>
      <c r="I99" s="23"/>
      <c r="J99" s="23"/>
      <c r="K99" s="23"/>
      <c r="L99" s="23"/>
      <c r="M99" s="34" t="s">
        <v>248</v>
      </c>
      <c r="N99" s="23"/>
      <c r="O99" s="23"/>
      <c r="P99" s="23"/>
      <c r="Q99" s="23"/>
      <c r="R99" s="23"/>
      <c r="S99" s="23"/>
      <c r="T99" s="23"/>
      <c r="U99" s="61">
        <v>0</v>
      </c>
      <c r="V99" s="23"/>
      <c r="W99" s="23"/>
      <c r="X99" s="15">
        <v>100</v>
      </c>
      <c r="Y99" s="34" t="s">
        <v>249</v>
      </c>
      <c r="Z99" s="23"/>
      <c r="AA99" s="17">
        <f t="shared" si="2"/>
        <v>0</v>
      </c>
    </row>
    <row r="100" spans="2:27">
      <c r="B100" s="33">
        <v>7</v>
      </c>
      <c r="C100" s="23"/>
      <c r="D100" s="34" t="s">
        <v>250</v>
      </c>
      <c r="E100" s="23"/>
      <c r="F100" s="23"/>
      <c r="G100" s="23"/>
      <c r="H100" s="23"/>
      <c r="I100" s="23"/>
      <c r="J100" s="23"/>
      <c r="K100" s="23"/>
      <c r="L100" s="23"/>
      <c r="M100" s="34" t="s">
        <v>251</v>
      </c>
      <c r="N100" s="23"/>
      <c r="O100" s="23"/>
      <c r="P100" s="23"/>
      <c r="Q100" s="23"/>
      <c r="R100" s="23"/>
      <c r="S100" s="23"/>
      <c r="T100" s="23"/>
      <c r="U100" s="61">
        <v>0</v>
      </c>
      <c r="V100" s="23"/>
      <c r="W100" s="23"/>
      <c r="X100" s="15">
        <v>200</v>
      </c>
      <c r="Y100" s="34" t="s">
        <v>249</v>
      </c>
      <c r="Z100" s="23"/>
      <c r="AA100" s="17">
        <f t="shared" si="2"/>
        <v>0</v>
      </c>
    </row>
    <row r="101" spans="2:27">
      <c r="B101" s="33">
        <v>8</v>
      </c>
      <c r="C101" s="23"/>
      <c r="D101" s="34" t="s">
        <v>252</v>
      </c>
      <c r="E101" s="23"/>
      <c r="F101" s="23"/>
      <c r="G101" s="23"/>
      <c r="H101" s="23"/>
      <c r="I101" s="23"/>
      <c r="J101" s="23"/>
      <c r="K101" s="23"/>
      <c r="L101" s="23"/>
      <c r="M101" s="34" t="s">
        <v>253</v>
      </c>
      <c r="N101" s="23"/>
      <c r="O101" s="23"/>
      <c r="P101" s="23"/>
      <c r="Q101" s="23"/>
      <c r="R101" s="23"/>
      <c r="S101" s="23"/>
      <c r="T101" s="23"/>
      <c r="U101" s="61">
        <v>0</v>
      </c>
      <c r="V101" s="23"/>
      <c r="W101" s="23"/>
      <c r="X101" s="15">
        <v>810</v>
      </c>
      <c r="Y101" s="34" t="s">
        <v>249</v>
      </c>
      <c r="Z101" s="23"/>
      <c r="AA101" s="17">
        <f t="shared" si="2"/>
        <v>0</v>
      </c>
    </row>
    <row r="102" spans="2:27">
      <c r="B102" s="33">
        <v>9</v>
      </c>
      <c r="C102" s="23"/>
      <c r="D102" s="34" t="s">
        <v>254</v>
      </c>
      <c r="E102" s="23"/>
      <c r="F102" s="23"/>
      <c r="G102" s="23"/>
      <c r="H102" s="23"/>
      <c r="I102" s="23"/>
      <c r="J102" s="23"/>
      <c r="K102" s="23"/>
      <c r="L102" s="23"/>
      <c r="M102" s="34" t="s">
        <v>255</v>
      </c>
      <c r="N102" s="23"/>
      <c r="O102" s="23"/>
      <c r="P102" s="23"/>
      <c r="Q102" s="23"/>
      <c r="R102" s="23"/>
      <c r="S102" s="23"/>
      <c r="T102" s="23"/>
      <c r="U102" s="61">
        <v>0</v>
      </c>
      <c r="V102" s="23"/>
      <c r="W102" s="23"/>
      <c r="X102" s="15">
        <v>100</v>
      </c>
      <c r="Y102" s="34" t="s">
        <v>249</v>
      </c>
      <c r="Z102" s="23"/>
      <c r="AA102" s="17">
        <f t="shared" si="2"/>
        <v>0</v>
      </c>
    </row>
    <row r="103" spans="2:27">
      <c r="B103" s="33">
        <v>10</v>
      </c>
      <c r="C103" s="23"/>
      <c r="D103" s="34" t="s">
        <v>256</v>
      </c>
      <c r="E103" s="23"/>
      <c r="F103" s="23"/>
      <c r="G103" s="23"/>
      <c r="H103" s="23"/>
      <c r="I103" s="23"/>
      <c r="J103" s="23"/>
      <c r="K103" s="23"/>
      <c r="L103" s="23"/>
      <c r="M103" s="34" t="s">
        <v>257</v>
      </c>
      <c r="N103" s="23"/>
      <c r="O103" s="23"/>
      <c r="P103" s="23"/>
      <c r="Q103" s="23"/>
      <c r="R103" s="23"/>
      <c r="S103" s="23"/>
      <c r="T103" s="23"/>
      <c r="U103" s="61">
        <v>0</v>
      </c>
      <c r="V103" s="23"/>
      <c r="W103" s="23"/>
      <c r="X103" s="15">
        <v>100</v>
      </c>
      <c r="Y103" s="34" t="s">
        <v>249</v>
      </c>
      <c r="Z103" s="23"/>
      <c r="AA103" s="17">
        <f t="shared" si="2"/>
        <v>0</v>
      </c>
    </row>
    <row r="104" spans="2:27">
      <c r="B104" s="33">
        <v>11</v>
      </c>
      <c r="C104" s="23"/>
      <c r="D104" s="34" t="s">
        <v>258</v>
      </c>
      <c r="E104" s="23"/>
      <c r="F104" s="23"/>
      <c r="G104" s="23"/>
      <c r="H104" s="23"/>
      <c r="I104" s="23"/>
      <c r="J104" s="23"/>
      <c r="K104" s="23"/>
      <c r="L104" s="23"/>
      <c r="M104" s="34" t="s">
        <v>259</v>
      </c>
      <c r="N104" s="23"/>
      <c r="O104" s="23"/>
      <c r="P104" s="23"/>
      <c r="Q104" s="23"/>
      <c r="R104" s="23"/>
      <c r="S104" s="23"/>
      <c r="T104" s="23"/>
      <c r="U104" s="61">
        <v>0</v>
      </c>
      <c r="V104" s="23"/>
      <c r="W104" s="23"/>
      <c r="X104" s="15">
        <v>30</v>
      </c>
      <c r="Y104" s="34" t="s">
        <v>249</v>
      </c>
      <c r="Z104" s="23"/>
      <c r="AA104" s="17">
        <f t="shared" si="2"/>
        <v>0</v>
      </c>
    </row>
    <row r="105" spans="2:27">
      <c r="B105" s="33">
        <v>12</v>
      </c>
      <c r="C105" s="23"/>
      <c r="D105" s="34" t="s">
        <v>260</v>
      </c>
      <c r="E105" s="23"/>
      <c r="F105" s="23"/>
      <c r="G105" s="23"/>
      <c r="H105" s="23"/>
      <c r="I105" s="23"/>
      <c r="J105" s="23"/>
      <c r="K105" s="23"/>
      <c r="L105" s="23"/>
      <c r="M105" s="34" t="s">
        <v>261</v>
      </c>
      <c r="N105" s="23"/>
      <c r="O105" s="23"/>
      <c r="P105" s="23"/>
      <c r="Q105" s="23"/>
      <c r="R105" s="23"/>
      <c r="S105" s="23"/>
      <c r="T105" s="23"/>
      <c r="U105" s="61">
        <v>0</v>
      </c>
      <c r="V105" s="23"/>
      <c r="W105" s="23"/>
      <c r="X105" s="15">
        <v>30</v>
      </c>
      <c r="Y105" s="34" t="s">
        <v>249</v>
      </c>
      <c r="Z105" s="23"/>
      <c r="AA105" s="17">
        <f t="shared" si="2"/>
        <v>0</v>
      </c>
    </row>
    <row r="106" spans="2:27">
      <c r="B106" s="33">
        <v>13</v>
      </c>
      <c r="C106" s="23"/>
      <c r="D106" s="34" t="s">
        <v>262</v>
      </c>
      <c r="E106" s="23"/>
      <c r="F106" s="23"/>
      <c r="G106" s="23"/>
      <c r="H106" s="23"/>
      <c r="I106" s="23"/>
      <c r="J106" s="23"/>
      <c r="K106" s="23"/>
      <c r="L106" s="23"/>
      <c r="M106" s="34" t="s">
        <v>263</v>
      </c>
      <c r="N106" s="23"/>
      <c r="O106" s="23"/>
      <c r="P106" s="23"/>
      <c r="Q106" s="23"/>
      <c r="R106" s="23"/>
      <c r="S106" s="23"/>
      <c r="T106" s="23"/>
      <c r="U106" s="61">
        <v>0</v>
      </c>
      <c r="V106" s="23"/>
      <c r="W106" s="23"/>
      <c r="X106" s="15">
        <v>22</v>
      </c>
      <c r="Y106" s="34" t="s">
        <v>249</v>
      </c>
      <c r="Z106" s="23"/>
      <c r="AA106" s="17">
        <f t="shared" si="2"/>
        <v>0</v>
      </c>
    </row>
    <row r="107" spans="2:27">
      <c r="B107" s="33">
        <v>14</v>
      </c>
      <c r="C107" s="23"/>
      <c r="D107" s="34" t="s">
        <v>264</v>
      </c>
      <c r="E107" s="23"/>
      <c r="F107" s="23"/>
      <c r="G107" s="23"/>
      <c r="H107" s="23"/>
      <c r="I107" s="23"/>
      <c r="J107" s="23"/>
      <c r="K107" s="23"/>
      <c r="L107" s="23"/>
      <c r="M107" s="34" t="s">
        <v>265</v>
      </c>
      <c r="N107" s="23"/>
      <c r="O107" s="23"/>
      <c r="P107" s="23"/>
      <c r="Q107" s="23"/>
      <c r="R107" s="23"/>
      <c r="S107" s="23"/>
      <c r="T107" s="23"/>
      <c r="U107" s="61">
        <v>0</v>
      </c>
      <c r="V107" s="23"/>
      <c r="W107" s="23"/>
      <c r="X107" s="15">
        <v>800</v>
      </c>
      <c r="Y107" s="34" t="s">
        <v>249</v>
      </c>
      <c r="Z107" s="23"/>
      <c r="AA107" s="17">
        <f t="shared" si="2"/>
        <v>0</v>
      </c>
    </row>
    <row r="108" spans="2:27">
      <c r="B108" s="33">
        <v>15</v>
      </c>
      <c r="C108" s="23"/>
      <c r="D108" s="34" t="s">
        <v>266</v>
      </c>
      <c r="E108" s="23"/>
      <c r="F108" s="23"/>
      <c r="G108" s="23"/>
      <c r="H108" s="23"/>
      <c r="I108" s="23"/>
      <c r="J108" s="23"/>
      <c r="K108" s="23"/>
      <c r="L108" s="23"/>
      <c r="M108" s="34" t="s">
        <v>267</v>
      </c>
      <c r="N108" s="23"/>
      <c r="O108" s="23"/>
      <c r="P108" s="23"/>
      <c r="Q108" s="23"/>
      <c r="R108" s="23"/>
      <c r="S108" s="23"/>
      <c r="T108" s="23"/>
      <c r="U108" s="61">
        <v>0</v>
      </c>
      <c r="V108" s="23"/>
      <c r="W108" s="23"/>
      <c r="X108" s="15">
        <v>1</v>
      </c>
      <c r="Y108" s="34" t="s">
        <v>242</v>
      </c>
      <c r="Z108" s="23"/>
      <c r="AA108" s="17">
        <f t="shared" si="2"/>
        <v>0</v>
      </c>
    </row>
    <row r="109" spans="2:27">
      <c r="B109" s="33">
        <v>16</v>
      </c>
      <c r="C109" s="23"/>
      <c r="D109" s="34" t="s">
        <v>268</v>
      </c>
      <c r="E109" s="23"/>
      <c r="F109" s="23"/>
      <c r="G109" s="23"/>
      <c r="H109" s="23"/>
      <c r="I109" s="23"/>
      <c r="J109" s="23"/>
      <c r="K109" s="23"/>
      <c r="L109" s="23"/>
      <c r="M109" s="34" t="s">
        <v>269</v>
      </c>
      <c r="N109" s="23"/>
      <c r="O109" s="23"/>
      <c r="P109" s="23"/>
      <c r="Q109" s="23"/>
      <c r="R109" s="23"/>
      <c r="S109" s="23"/>
      <c r="T109" s="23"/>
      <c r="U109" s="61">
        <v>0</v>
      </c>
      <c r="V109" s="23"/>
      <c r="W109" s="23"/>
      <c r="X109" s="15">
        <v>2</v>
      </c>
      <c r="Y109" s="34" t="s">
        <v>242</v>
      </c>
      <c r="Z109" s="23"/>
      <c r="AA109" s="17">
        <f t="shared" si="2"/>
        <v>0</v>
      </c>
    </row>
    <row r="110" spans="2:27">
      <c r="B110" s="33">
        <v>17</v>
      </c>
      <c r="C110" s="23"/>
      <c r="D110" s="34" t="s">
        <v>270</v>
      </c>
      <c r="E110" s="23"/>
      <c r="F110" s="23"/>
      <c r="G110" s="23"/>
      <c r="H110" s="23"/>
      <c r="I110" s="23"/>
      <c r="J110" s="23"/>
      <c r="K110" s="23"/>
      <c r="L110" s="23"/>
      <c r="M110" s="34" t="s">
        <v>271</v>
      </c>
      <c r="N110" s="23"/>
      <c r="O110" s="23"/>
      <c r="P110" s="23"/>
      <c r="Q110" s="23"/>
      <c r="R110" s="23"/>
      <c r="S110" s="23"/>
      <c r="T110" s="23"/>
      <c r="U110" s="61">
        <v>0</v>
      </c>
      <c r="V110" s="23"/>
      <c r="W110" s="23"/>
      <c r="X110" s="15">
        <v>64</v>
      </c>
      <c r="Y110" s="34" t="s">
        <v>242</v>
      </c>
      <c r="Z110" s="23"/>
      <c r="AA110" s="17">
        <f t="shared" si="2"/>
        <v>0</v>
      </c>
    </row>
    <row r="111" spans="2:27">
      <c r="B111" s="33">
        <v>18</v>
      </c>
      <c r="C111" s="23"/>
      <c r="D111" s="34" t="s">
        <v>272</v>
      </c>
      <c r="E111" s="23"/>
      <c r="F111" s="23"/>
      <c r="G111" s="23"/>
      <c r="H111" s="23"/>
      <c r="I111" s="23"/>
      <c r="J111" s="23"/>
      <c r="K111" s="23"/>
      <c r="L111" s="23"/>
      <c r="M111" s="34" t="s">
        <v>273</v>
      </c>
      <c r="N111" s="23"/>
      <c r="O111" s="23"/>
      <c r="P111" s="23"/>
      <c r="Q111" s="23"/>
      <c r="R111" s="23"/>
      <c r="S111" s="23"/>
      <c r="T111" s="23"/>
      <c r="U111" s="61">
        <v>0</v>
      </c>
      <c r="V111" s="23"/>
      <c r="W111" s="23"/>
      <c r="X111" s="15">
        <v>1</v>
      </c>
      <c r="Y111" s="34" t="s">
        <v>242</v>
      </c>
      <c r="Z111" s="23"/>
      <c r="AA111" s="17">
        <f t="shared" si="2"/>
        <v>0</v>
      </c>
    </row>
    <row r="112" spans="2:27">
      <c r="B112" s="33">
        <v>19</v>
      </c>
      <c r="C112" s="23"/>
      <c r="D112" s="34" t="s">
        <v>274</v>
      </c>
      <c r="E112" s="23"/>
      <c r="F112" s="23"/>
      <c r="G112" s="23"/>
      <c r="H112" s="23"/>
      <c r="I112" s="23"/>
      <c r="J112" s="23"/>
      <c r="K112" s="23"/>
      <c r="L112" s="23"/>
      <c r="M112" s="34" t="s">
        <v>275</v>
      </c>
      <c r="N112" s="23"/>
      <c r="O112" s="23"/>
      <c r="P112" s="23"/>
      <c r="Q112" s="23"/>
      <c r="R112" s="23"/>
      <c r="S112" s="23"/>
      <c r="T112" s="23"/>
      <c r="U112" s="61">
        <v>0</v>
      </c>
      <c r="V112" s="23"/>
      <c r="W112" s="23"/>
      <c r="X112" s="15">
        <v>2</v>
      </c>
      <c r="Y112" s="34" t="s">
        <v>242</v>
      </c>
      <c r="Z112" s="23"/>
      <c r="AA112" s="17">
        <f t="shared" si="2"/>
        <v>0</v>
      </c>
    </row>
    <row r="113" spans="2:27">
      <c r="B113" s="33">
        <v>20</v>
      </c>
      <c r="C113" s="23"/>
      <c r="D113" s="34" t="s">
        <v>276</v>
      </c>
      <c r="E113" s="23"/>
      <c r="F113" s="23"/>
      <c r="G113" s="23"/>
      <c r="H113" s="23"/>
      <c r="I113" s="23"/>
      <c r="J113" s="23"/>
      <c r="K113" s="23"/>
      <c r="L113" s="23"/>
      <c r="M113" s="34" t="s">
        <v>417</v>
      </c>
      <c r="N113" s="23"/>
      <c r="O113" s="23"/>
      <c r="P113" s="23"/>
      <c r="Q113" s="23"/>
      <c r="R113" s="23"/>
      <c r="S113" s="23"/>
      <c r="T113" s="23"/>
      <c r="U113" s="61">
        <v>0</v>
      </c>
      <c r="V113" s="23"/>
      <c r="W113" s="23"/>
      <c r="X113" s="15">
        <v>27</v>
      </c>
      <c r="Y113" s="34" t="s">
        <v>242</v>
      </c>
      <c r="Z113" s="23"/>
      <c r="AA113" s="17">
        <f t="shared" si="2"/>
        <v>0</v>
      </c>
    </row>
    <row r="114" spans="2:27">
      <c r="B114" s="33">
        <v>21</v>
      </c>
      <c r="C114" s="23"/>
      <c r="D114" s="34" t="s">
        <v>277</v>
      </c>
      <c r="E114" s="23"/>
      <c r="F114" s="23"/>
      <c r="G114" s="23"/>
      <c r="H114" s="23"/>
      <c r="I114" s="23"/>
      <c r="J114" s="23"/>
      <c r="K114" s="23"/>
      <c r="L114" s="23"/>
      <c r="M114" s="34" t="s">
        <v>418</v>
      </c>
      <c r="N114" s="23"/>
      <c r="O114" s="23"/>
      <c r="P114" s="23"/>
      <c r="Q114" s="23"/>
      <c r="R114" s="23"/>
      <c r="S114" s="23"/>
      <c r="T114" s="23"/>
      <c r="U114" s="61">
        <v>0</v>
      </c>
      <c r="V114" s="23"/>
      <c r="W114" s="23"/>
      <c r="X114" s="15">
        <v>3</v>
      </c>
      <c r="Y114" s="34" t="s">
        <v>242</v>
      </c>
      <c r="Z114" s="23"/>
      <c r="AA114" s="17">
        <f t="shared" si="2"/>
        <v>0</v>
      </c>
    </row>
    <row r="115" spans="2:27">
      <c r="B115" s="33">
        <v>22</v>
      </c>
      <c r="C115" s="23"/>
      <c r="D115" s="34" t="s">
        <v>278</v>
      </c>
      <c r="E115" s="23"/>
      <c r="F115" s="23"/>
      <c r="G115" s="23"/>
      <c r="H115" s="23"/>
      <c r="I115" s="23"/>
      <c r="J115" s="23"/>
      <c r="K115" s="23"/>
      <c r="L115" s="23"/>
      <c r="M115" s="34" t="s">
        <v>419</v>
      </c>
      <c r="N115" s="23"/>
      <c r="O115" s="23"/>
      <c r="P115" s="23"/>
      <c r="Q115" s="23"/>
      <c r="R115" s="23"/>
      <c r="S115" s="23"/>
      <c r="T115" s="23"/>
      <c r="U115" s="61">
        <v>0</v>
      </c>
      <c r="V115" s="23"/>
      <c r="W115" s="23"/>
      <c r="X115" s="15">
        <v>27</v>
      </c>
      <c r="Y115" s="34" t="s">
        <v>242</v>
      </c>
      <c r="Z115" s="23"/>
      <c r="AA115" s="17">
        <f t="shared" si="2"/>
        <v>0</v>
      </c>
    </row>
    <row r="116" spans="2:27">
      <c r="B116" s="33">
        <v>23</v>
      </c>
      <c r="C116" s="23"/>
      <c r="D116" s="34" t="s">
        <v>278</v>
      </c>
      <c r="E116" s="23"/>
      <c r="F116" s="23"/>
      <c r="G116" s="23"/>
      <c r="H116" s="23"/>
      <c r="I116" s="23"/>
      <c r="J116" s="23"/>
      <c r="K116" s="23"/>
      <c r="L116" s="23"/>
      <c r="M116" s="34" t="s">
        <v>419</v>
      </c>
      <c r="N116" s="23"/>
      <c r="O116" s="23"/>
      <c r="P116" s="23"/>
      <c r="Q116" s="23"/>
      <c r="R116" s="23"/>
      <c r="S116" s="23"/>
      <c r="T116" s="23"/>
      <c r="U116" s="61">
        <v>0</v>
      </c>
      <c r="V116" s="23"/>
      <c r="W116" s="23"/>
      <c r="X116" s="15">
        <v>3</v>
      </c>
      <c r="Y116" s="34" t="s">
        <v>242</v>
      </c>
      <c r="Z116" s="23"/>
      <c r="AA116" s="17">
        <f t="shared" si="2"/>
        <v>0</v>
      </c>
    </row>
    <row r="117" spans="2:27">
      <c r="B117" s="33">
        <v>24</v>
      </c>
      <c r="C117" s="23"/>
      <c r="D117" s="34" t="s">
        <v>279</v>
      </c>
      <c r="E117" s="23"/>
      <c r="F117" s="23"/>
      <c r="G117" s="23"/>
      <c r="H117" s="23"/>
      <c r="I117" s="23"/>
      <c r="J117" s="23"/>
      <c r="K117" s="23"/>
      <c r="L117" s="23"/>
      <c r="M117" s="34" t="s">
        <v>419</v>
      </c>
      <c r="N117" s="23"/>
      <c r="O117" s="23"/>
      <c r="P117" s="23"/>
      <c r="Q117" s="23"/>
      <c r="R117" s="23"/>
      <c r="S117" s="23"/>
      <c r="T117" s="23"/>
      <c r="U117" s="61">
        <v>0</v>
      </c>
      <c r="V117" s="23"/>
      <c r="W117" s="23"/>
      <c r="X117" s="15">
        <v>8</v>
      </c>
      <c r="Y117" s="34" t="s">
        <v>242</v>
      </c>
      <c r="Z117" s="23"/>
      <c r="AA117" s="17">
        <f t="shared" si="2"/>
        <v>0</v>
      </c>
    </row>
    <row r="118" spans="2:27">
      <c r="B118" s="33">
        <v>25</v>
      </c>
      <c r="C118" s="23"/>
      <c r="D118" s="34" t="s">
        <v>280</v>
      </c>
      <c r="E118" s="23"/>
      <c r="F118" s="23"/>
      <c r="G118" s="23"/>
      <c r="H118" s="23"/>
      <c r="I118" s="23"/>
      <c r="J118" s="23"/>
      <c r="K118" s="23"/>
      <c r="L118" s="23"/>
      <c r="M118" s="34" t="s">
        <v>419</v>
      </c>
      <c r="N118" s="23"/>
      <c r="O118" s="23"/>
      <c r="P118" s="23"/>
      <c r="Q118" s="23"/>
      <c r="R118" s="23"/>
      <c r="S118" s="23"/>
      <c r="T118" s="23"/>
      <c r="U118" s="61">
        <v>0</v>
      </c>
      <c r="V118" s="23"/>
      <c r="W118" s="23"/>
      <c r="X118" s="15">
        <v>16</v>
      </c>
      <c r="Y118" s="34" t="s">
        <v>242</v>
      </c>
      <c r="Z118" s="23"/>
      <c r="AA118" s="17">
        <f t="shared" si="2"/>
        <v>0</v>
      </c>
    </row>
    <row r="119" spans="2:27">
      <c r="B119" s="33">
        <v>26</v>
      </c>
      <c r="C119" s="23"/>
      <c r="D119" s="34" t="s">
        <v>281</v>
      </c>
      <c r="E119" s="23"/>
      <c r="F119" s="23"/>
      <c r="G119" s="23"/>
      <c r="H119" s="23"/>
      <c r="I119" s="23"/>
      <c r="J119" s="23"/>
      <c r="K119" s="23"/>
      <c r="L119" s="23"/>
      <c r="M119" s="34" t="s">
        <v>282</v>
      </c>
      <c r="N119" s="23"/>
      <c r="O119" s="23"/>
      <c r="P119" s="23"/>
      <c r="Q119" s="23"/>
      <c r="R119" s="23"/>
      <c r="S119" s="23"/>
      <c r="T119" s="23"/>
      <c r="U119" s="61">
        <v>0</v>
      </c>
      <c r="V119" s="23"/>
      <c r="W119" s="23"/>
      <c r="X119" s="15">
        <v>600</v>
      </c>
      <c r="Y119" s="34" t="s">
        <v>242</v>
      </c>
      <c r="Z119" s="23"/>
      <c r="AA119" s="17">
        <f t="shared" si="2"/>
        <v>0</v>
      </c>
    </row>
    <row r="120" spans="2:27">
      <c r="B120" s="33">
        <v>27</v>
      </c>
      <c r="C120" s="23"/>
      <c r="D120" s="34" t="s">
        <v>283</v>
      </c>
      <c r="E120" s="23"/>
      <c r="F120" s="23"/>
      <c r="G120" s="23"/>
      <c r="H120" s="23"/>
      <c r="I120" s="23"/>
      <c r="J120" s="23"/>
      <c r="K120" s="23"/>
      <c r="L120" s="23"/>
      <c r="M120" s="34" t="s">
        <v>284</v>
      </c>
      <c r="N120" s="23"/>
      <c r="O120" s="23"/>
      <c r="P120" s="23"/>
      <c r="Q120" s="23"/>
      <c r="R120" s="23"/>
      <c r="S120" s="23"/>
      <c r="T120" s="23"/>
      <c r="U120" s="61">
        <v>0</v>
      </c>
      <c r="V120" s="23"/>
      <c r="W120" s="23"/>
      <c r="X120" s="15">
        <v>50</v>
      </c>
      <c r="Y120" s="34" t="s">
        <v>242</v>
      </c>
      <c r="Z120" s="23"/>
      <c r="AA120" s="17">
        <f t="shared" si="2"/>
        <v>0</v>
      </c>
    </row>
    <row r="121" spans="2:27">
      <c r="B121" s="33">
        <v>28</v>
      </c>
      <c r="C121" s="23"/>
      <c r="D121" s="34" t="s">
        <v>285</v>
      </c>
      <c r="E121" s="23"/>
      <c r="F121" s="23"/>
      <c r="G121" s="23"/>
      <c r="H121" s="23"/>
      <c r="I121" s="23"/>
      <c r="J121" s="23"/>
      <c r="K121" s="23"/>
      <c r="L121" s="23"/>
      <c r="M121" s="34" t="s">
        <v>420</v>
      </c>
      <c r="N121" s="23"/>
      <c r="O121" s="23"/>
      <c r="P121" s="23"/>
      <c r="Q121" s="23"/>
      <c r="R121" s="23"/>
      <c r="S121" s="23"/>
      <c r="T121" s="23"/>
      <c r="U121" s="61">
        <v>0</v>
      </c>
      <c r="V121" s="23"/>
      <c r="W121" s="23"/>
      <c r="X121" s="15">
        <v>100</v>
      </c>
      <c r="Y121" s="34" t="s">
        <v>249</v>
      </c>
      <c r="Z121" s="23"/>
      <c r="AA121" s="17">
        <f t="shared" si="2"/>
        <v>0</v>
      </c>
    </row>
    <row r="122" spans="2:27">
      <c r="B122" s="33">
        <v>29</v>
      </c>
      <c r="C122" s="23"/>
      <c r="D122" s="34" t="s">
        <v>286</v>
      </c>
      <c r="E122" s="23"/>
      <c r="F122" s="23"/>
      <c r="G122" s="23"/>
      <c r="H122" s="23"/>
      <c r="I122" s="23"/>
      <c r="J122" s="23"/>
      <c r="K122" s="23"/>
      <c r="L122" s="23"/>
      <c r="M122" s="34" t="s">
        <v>287</v>
      </c>
      <c r="N122" s="23"/>
      <c r="O122" s="23"/>
      <c r="P122" s="23"/>
      <c r="Q122" s="23"/>
      <c r="R122" s="23"/>
      <c r="S122" s="23"/>
      <c r="T122" s="23"/>
      <c r="U122" s="61">
        <v>0</v>
      </c>
      <c r="V122" s="23"/>
      <c r="W122" s="23"/>
      <c r="X122" s="15">
        <v>3</v>
      </c>
      <c r="Y122" s="34" t="s">
        <v>242</v>
      </c>
      <c r="Z122" s="23"/>
      <c r="AA122" s="17">
        <f t="shared" si="2"/>
        <v>0</v>
      </c>
    </row>
    <row r="123" spans="2:27">
      <c r="B123" s="33">
        <v>30</v>
      </c>
      <c r="C123" s="23"/>
      <c r="D123" s="34" t="s">
        <v>288</v>
      </c>
      <c r="E123" s="23"/>
      <c r="F123" s="23"/>
      <c r="G123" s="23"/>
      <c r="H123" s="23"/>
      <c r="I123" s="23"/>
      <c r="J123" s="23"/>
      <c r="K123" s="23"/>
      <c r="L123" s="23"/>
      <c r="M123" s="34" t="s">
        <v>289</v>
      </c>
      <c r="N123" s="23"/>
      <c r="O123" s="23"/>
      <c r="P123" s="23"/>
      <c r="Q123" s="23"/>
      <c r="R123" s="23"/>
      <c r="S123" s="23"/>
      <c r="T123" s="23"/>
      <c r="U123" s="61">
        <v>0</v>
      </c>
      <c r="V123" s="23"/>
      <c r="W123" s="23"/>
      <c r="X123" s="15">
        <v>50</v>
      </c>
      <c r="Y123" s="34" t="s">
        <v>242</v>
      </c>
      <c r="Z123" s="23"/>
      <c r="AA123" s="17">
        <f t="shared" si="2"/>
        <v>0</v>
      </c>
    </row>
    <row r="124" spans="2:27">
      <c r="B124" s="33">
        <v>31</v>
      </c>
      <c r="C124" s="23"/>
      <c r="D124" s="34" t="s">
        <v>290</v>
      </c>
      <c r="E124" s="23"/>
      <c r="F124" s="23"/>
      <c r="G124" s="23"/>
      <c r="H124" s="23"/>
      <c r="I124" s="23"/>
      <c r="J124" s="23"/>
      <c r="K124" s="23"/>
      <c r="L124" s="23"/>
      <c r="M124" s="34" t="s">
        <v>291</v>
      </c>
      <c r="N124" s="23"/>
      <c r="O124" s="23"/>
      <c r="P124" s="23"/>
      <c r="Q124" s="23"/>
      <c r="R124" s="23"/>
      <c r="S124" s="23"/>
      <c r="T124" s="23"/>
      <c r="U124" s="61">
        <v>0</v>
      </c>
      <c r="V124" s="23"/>
      <c r="W124" s="23"/>
      <c r="X124" s="15">
        <v>10</v>
      </c>
      <c r="Y124" s="34" t="s">
        <v>242</v>
      </c>
      <c r="Z124" s="23"/>
      <c r="AA124" s="17">
        <f t="shared" si="2"/>
        <v>0</v>
      </c>
    </row>
    <row r="125" spans="2:27">
      <c r="B125" s="33">
        <v>32</v>
      </c>
      <c r="C125" s="23"/>
      <c r="D125" s="34" t="s">
        <v>292</v>
      </c>
      <c r="E125" s="23"/>
      <c r="F125" s="23"/>
      <c r="G125" s="23"/>
      <c r="H125" s="23"/>
      <c r="I125" s="23"/>
      <c r="J125" s="23"/>
      <c r="K125" s="23"/>
      <c r="L125" s="23"/>
      <c r="M125" s="34" t="s">
        <v>421</v>
      </c>
      <c r="N125" s="23"/>
      <c r="O125" s="23"/>
      <c r="P125" s="23"/>
      <c r="Q125" s="23"/>
      <c r="R125" s="23"/>
      <c r="S125" s="23"/>
      <c r="T125" s="23"/>
      <c r="U125" s="61">
        <v>0</v>
      </c>
      <c r="V125" s="23"/>
      <c r="W125" s="23"/>
      <c r="X125" s="15">
        <v>50</v>
      </c>
      <c r="Y125" s="34" t="s">
        <v>242</v>
      </c>
      <c r="Z125" s="23"/>
      <c r="AA125" s="17">
        <f t="shared" si="2"/>
        <v>0</v>
      </c>
    </row>
    <row r="126" spans="2:27">
      <c r="B126" s="33">
        <v>33</v>
      </c>
      <c r="C126" s="23"/>
      <c r="D126" s="34" t="s">
        <v>293</v>
      </c>
      <c r="E126" s="23"/>
      <c r="F126" s="23"/>
      <c r="G126" s="23"/>
      <c r="H126" s="23"/>
      <c r="I126" s="23"/>
      <c r="J126" s="23"/>
      <c r="K126" s="23"/>
      <c r="L126" s="23"/>
      <c r="M126" s="34" t="s">
        <v>294</v>
      </c>
      <c r="N126" s="23"/>
      <c r="O126" s="23"/>
      <c r="P126" s="23"/>
      <c r="Q126" s="23"/>
      <c r="R126" s="23"/>
      <c r="S126" s="23"/>
      <c r="T126" s="23"/>
      <c r="U126" s="61">
        <v>0</v>
      </c>
      <c r="V126" s="23"/>
      <c r="W126" s="23"/>
      <c r="X126" s="15">
        <v>3</v>
      </c>
      <c r="Y126" s="34" t="s">
        <v>242</v>
      </c>
      <c r="Z126" s="23"/>
      <c r="AA126" s="17">
        <f t="shared" si="2"/>
        <v>0</v>
      </c>
    </row>
    <row r="127" spans="2:27">
      <c r="B127" s="33">
        <v>34</v>
      </c>
      <c r="C127" s="23"/>
      <c r="D127" s="34" t="s">
        <v>295</v>
      </c>
      <c r="E127" s="23"/>
      <c r="F127" s="23"/>
      <c r="G127" s="23"/>
      <c r="H127" s="23"/>
      <c r="I127" s="23"/>
      <c r="J127" s="23"/>
      <c r="K127" s="23"/>
      <c r="L127" s="23"/>
      <c r="M127" s="34" t="s">
        <v>296</v>
      </c>
      <c r="N127" s="23"/>
      <c r="O127" s="23"/>
      <c r="P127" s="23"/>
      <c r="Q127" s="23"/>
      <c r="R127" s="23"/>
      <c r="S127" s="23"/>
      <c r="T127" s="23"/>
      <c r="U127" s="61">
        <v>0</v>
      </c>
      <c r="V127" s="23"/>
      <c r="W127" s="23"/>
      <c r="X127" s="15">
        <v>3</v>
      </c>
      <c r="Y127" s="34" t="s">
        <v>242</v>
      </c>
      <c r="Z127" s="23"/>
      <c r="AA127" s="17">
        <f t="shared" si="2"/>
        <v>0</v>
      </c>
    </row>
    <row r="128" spans="2:27">
      <c r="B128" s="33">
        <v>35</v>
      </c>
      <c r="C128" s="23"/>
      <c r="D128" s="34" t="s">
        <v>297</v>
      </c>
      <c r="E128" s="23"/>
      <c r="F128" s="23"/>
      <c r="G128" s="23"/>
      <c r="H128" s="23"/>
      <c r="I128" s="23"/>
      <c r="J128" s="23"/>
      <c r="K128" s="23"/>
      <c r="L128" s="23"/>
      <c r="M128" s="34" t="s">
        <v>298</v>
      </c>
      <c r="N128" s="23"/>
      <c r="O128" s="23"/>
      <c r="P128" s="23"/>
      <c r="Q128" s="23"/>
      <c r="R128" s="23"/>
      <c r="S128" s="23"/>
      <c r="T128" s="23"/>
      <c r="U128" s="61">
        <v>0</v>
      </c>
      <c r="V128" s="23"/>
      <c r="W128" s="23"/>
      <c r="X128" s="15">
        <v>2</v>
      </c>
      <c r="Y128" s="34" t="s">
        <v>242</v>
      </c>
      <c r="Z128" s="23"/>
      <c r="AA128" s="17">
        <f t="shared" si="2"/>
        <v>0</v>
      </c>
    </row>
    <row r="129" spans="2:27">
      <c r="B129" s="33">
        <v>36</v>
      </c>
      <c r="C129" s="23"/>
      <c r="D129" s="34" t="s">
        <v>299</v>
      </c>
      <c r="E129" s="23"/>
      <c r="F129" s="23"/>
      <c r="G129" s="23"/>
      <c r="H129" s="23"/>
      <c r="I129" s="23"/>
      <c r="J129" s="23"/>
      <c r="K129" s="23"/>
      <c r="L129" s="23"/>
      <c r="M129" s="34" t="s">
        <v>300</v>
      </c>
      <c r="N129" s="23"/>
      <c r="O129" s="23"/>
      <c r="P129" s="23"/>
      <c r="Q129" s="23"/>
      <c r="R129" s="23"/>
      <c r="S129" s="23"/>
      <c r="T129" s="23"/>
      <c r="U129" s="61">
        <v>0</v>
      </c>
      <c r="V129" s="23"/>
      <c r="W129" s="23"/>
      <c r="X129" s="15">
        <v>80.599999999999994</v>
      </c>
      <c r="Y129" s="34" t="s">
        <v>239</v>
      </c>
      <c r="Z129" s="23"/>
      <c r="AA129" s="17">
        <f t="shared" si="2"/>
        <v>0</v>
      </c>
    </row>
    <row r="130" spans="2:27">
      <c r="B130" s="33">
        <v>37</v>
      </c>
      <c r="C130" s="23"/>
      <c r="D130" s="34" t="s">
        <v>301</v>
      </c>
      <c r="E130" s="23"/>
      <c r="F130" s="23"/>
      <c r="G130" s="23"/>
      <c r="H130" s="23"/>
      <c r="I130" s="23"/>
      <c r="J130" s="23"/>
      <c r="K130" s="23"/>
      <c r="L130" s="23"/>
      <c r="M130" s="34" t="s">
        <v>302</v>
      </c>
      <c r="N130" s="23"/>
      <c r="O130" s="23"/>
      <c r="P130" s="23"/>
      <c r="Q130" s="23"/>
      <c r="R130" s="23"/>
      <c r="S130" s="23"/>
      <c r="T130" s="23"/>
      <c r="U130" s="61">
        <v>0</v>
      </c>
      <c r="V130" s="23"/>
      <c r="W130" s="23"/>
      <c r="X130" s="15">
        <v>6.75</v>
      </c>
      <c r="Y130" s="34" t="s">
        <v>239</v>
      </c>
      <c r="Z130" s="23"/>
      <c r="AA130" s="17">
        <f t="shared" si="2"/>
        <v>0</v>
      </c>
    </row>
    <row r="131" spans="2:27">
      <c r="B131" s="33">
        <v>38</v>
      </c>
      <c r="C131" s="23"/>
      <c r="D131" s="34" t="s">
        <v>303</v>
      </c>
      <c r="E131" s="23"/>
      <c r="F131" s="23"/>
      <c r="G131" s="23"/>
      <c r="H131" s="23"/>
      <c r="I131" s="23"/>
      <c r="J131" s="23"/>
      <c r="K131" s="23"/>
      <c r="L131" s="23"/>
      <c r="M131" s="34" t="s">
        <v>422</v>
      </c>
      <c r="N131" s="23"/>
      <c r="O131" s="23"/>
      <c r="P131" s="23"/>
      <c r="Q131" s="23"/>
      <c r="R131" s="23"/>
      <c r="S131" s="23"/>
      <c r="T131" s="23"/>
      <c r="U131" s="61">
        <v>0</v>
      </c>
      <c r="V131" s="23"/>
      <c r="W131" s="23"/>
      <c r="X131" s="15">
        <v>120</v>
      </c>
      <c r="Y131" s="34" t="s">
        <v>242</v>
      </c>
      <c r="Z131" s="23"/>
      <c r="AA131" s="17">
        <f t="shared" si="2"/>
        <v>0</v>
      </c>
    </row>
    <row r="132" spans="2:27">
      <c r="B132" s="33">
        <v>39</v>
      </c>
      <c r="C132" s="23"/>
      <c r="D132" s="34" t="s">
        <v>304</v>
      </c>
      <c r="E132" s="23"/>
      <c r="F132" s="23"/>
      <c r="G132" s="23"/>
      <c r="H132" s="23"/>
      <c r="I132" s="23"/>
      <c r="J132" s="23"/>
      <c r="K132" s="23"/>
      <c r="L132" s="23"/>
      <c r="M132" s="34" t="s">
        <v>305</v>
      </c>
      <c r="N132" s="23"/>
      <c r="O132" s="23"/>
      <c r="P132" s="23"/>
      <c r="Q132" s="23"/>
      <c r="R132" s="23"/>
      <c r="S132" s="23"/>
      <c r="T132" s="23"/>
      <c r="U132" s="61">
        <v>0</v>
      </c>
      <c r="V132" s="23"/>
      <c r="W132" s="23"/>
      <c r="X132" s="15">
        <v>150</v>
      </c>
      <c r="Y132" s="34" t="s">
        <v>242</v>
      </c>
      <c r="Z132" s="23"/>
      <c r="AA132" s="17">
        <f t="shared" si="2"/>
        <v>0</v>
      </c>
    </row>
    <row r="133" spans="2:27">
      <c r="B133" s="33">
        <v>40</v>
      </c>
      <c r="C133" s="23"/>
      <c r="D133" s="34" t="s">
        <v>306</v>
      </c>
      <c r="E133" s="23"/>
      <c r="F133" s="23"/>
      <c r="G133" s="23"/>
      <c r="H133" s="23"/>
      <c r="I133" s="23"/>
      <c r="J133" s="23"/>
      <c r="K133" s="23"/>
      <c r="L133" s="23"/>
      <c r="M133" s="34" t="s">
        <v>307</v>
      </c>
      <c r="N133" s="23"/>
      <c r="O133" s="23"/>
      <c r="P133" s="23"/>
      <c r="Q133" s="23"/>
      <c r="R133" s="23"/>
      <c r="S133" s="23"/>
      <c r="T133" s="23"/>
      <c r="U133" s="61">
        <v>0</v>
      </c>
      <c r="V133" s="23"/>
      <c r="W133" s="23"/>
      <c r="X133" s="15">
        <v>150</v>
      </c>
      <c r="Y133" s="34" t="s">
        <v>242</v>
      </c>
      <c r="Z133" s="23"/>
      <c r="AA133" s="17">
        <f t="shared" si="2"/>
        <v>0</v>
      </c>
    </row>
    <row r="134" spans="2:27">
      <c r="B134" s="33">
        <v>41</v>
      </c>
      <c r="C134" s="23"/>
      <c r="D134" s="34" t="s">
        <v>308</v>
      </c>
      <c r="E134" s="23"/>
      <c r="F134" s="23"/>
      <c r="G134" s="23"/>
      <c r="H134" s="23"/>
      <c r="I134" s="23"/>
      <c r="J134" s="23"/>
      <c r="K134" s="23"/>
      <c r="L134" s="23"/>
      <c r="M134" s="34" t="s">
        <v>309</v>
      </c>
      <c r="N134" s="23"/>
      <c r="O134" s="23"/>
      <c r="P134" s="23"/>
      <c r="Q134" s="23"/>
      <c r="R134" s="23"/>
      <c r="S134" s="23"/>
      <c r="T134" s="23"/>
      <c r="U134" s="61">
        <v>0</v>
      </c>
      <c r="V134" s="23"/>
      <c r="W134" s="23"/>
      <c r="X134" s="15">
        <v>10</v>
      </c>
      <c r="Y134" s="34" t="s">
        <v>242</v>
      </c>
      <c r="Z134" s="23"/>
      <c r="AA134" s="17">
        <f t="shared" si="2"/>
        <v>0</v>
      </c>
    </row>
    <row r="135" spans="2:27">
      <c r="B135" s="33">
        <v>42</v>
      </c>
      <c r="C135" s="23"/>
      <c r="D135" s="34" t="s">
        <v>310</v>
      </c>
      <c r="E135" s="23"/>
      <c r="F135" s="23"/>
      <c r="G135" s="23"/>
      <c r="H135" s="23"/>
      <c r="I135" s="23"/>
      <c r="J135" s="23"/>
      <c r="K135" s="23"/>
      <c r="L135" s="23"/>
      <c r="M135" s="34" t="s">
        <v>311</v>
      </c>
      <c r="N135" s="23"/>
      <c r="O135" s="23"/>
      <c r="P135" s="23"/>
      <c r="Q135" s="23"/>
      <c r="R135" s="23"/>
      <c r="S135" s="23"/>
      <c r="T135" s="23"/>
      <c r="U135" s="61">
        <v>0</v>
      </c>
      <c r="V135" s="23"/>
      <c r="W135" s="23"/>
      <c r="X135" s="15">
        <v>10</v>
      </c>
      <c r="Y135" s="34" t="s">
        <v>242</v>
      </c>
      <c r="Z135" s="23"/>
      <c r="AA135" s="17">
        <f t="shared" si="2"/>
        <v>0</v>
      </c>
    </row>
    <row r="136" spans="2:27">
      <c r="B136" s="33">
        <v>43</v>
      </c>
      <c r="C136" s="23"/>
      <c r="D136" s="34" t="s">
        <v>312</v>
      </c>
      <c r="E136" s="23"/>
      <c r="F136" s="23"/>
      <c r="G136" s="23"/>
      <c r="H136" s="23"/>
      <c r="I136" s="23"/>
      <c r="J136" s="23"/>
      <c r="K136" s="23"/>
      <c r="L136" s="23"/>
      <c r="M136" s="34" t="s">
        <v>423</v>
      </c>
      <c r="N136" s="23"/>
      <c r="O136" s="23"/>
      <c r="P136" s="23"/>
      <c r="Q136" s="23"/>
      <c r="R136" s="23"/>
      <c r="S136" s="23"/>
      <c r="T136" s="23"/>
      <c r="U136" s="61">
        <v>0</v>
      </c>
      <c r="V136" s="23"/>
      <c r="W136" s="23"/>
      <c r="X136" s="15">
        <v>13</v>
      </c>
      <c r="Y136" s="34" t="s">
        <v>242</v>
      </c>
      <c r="Z136" s="23"/>
      <c r="AA136" s="17">
        <f t="shared" si="2"/>
        <v>0</v>
      </c>
    </row>
    <row r="137" spans="2:27">
      <c r="B137" s="33">
        <v>44</v>
      </c>
      <c r="C137" s="23"/>
      <c r="D137" s="34" t="s">
        <v>313</v>
      </c>
      <c r="E137" s="23"/>
      <c r="F137" s="23"/>
      <c r="G137" s="23"/>
      <c r="H137" s="23"/>
      <c r="I137" s="23"/>
      <c r="J137" s="23"/>
      <c r="K137" s="23"/>
      <c r="L137" s="23"/>
      <c r="M137" s="34" t="s">
        <v>424</v>
      </c>
      <c r="N137" s="23"/>
      <c r="O137" s="23"/>
      <c r="P137" s="23"/>
      <c r="Q137" s="23"/>
      <c r="R137" s="23"/>
      <c r="S137" s="23"/>
      <c r="T137" s="23"/>
      <c r="U137" s="61">
        <v>0</v>
      </c>
      <c r="V137" s="23"/>
      <c r="W137" s="23"/>
      <c r="X137" s="15">
        <v>120</v>
      </c>
      <c r="Y137" s="34" t="s">
        <v>242</v>
      </c>
      <c r="Z137" s="23"/>
      <c r="AA137" s="17">
        <f t="shared" si="2"/>
        <v>0</v>
      </c>
    </row>
    <row r="138" spans="2:27">
      <c r="B138" s="33">
        <v>45</v>
      </c>
      <c r="C138" s="23"/>
      <c r="D138" s="34" t="s">
        <v>314</v>
      </c>
      <c r="E138" s="23"/>
      <c r="F138" s="23"/>
      <c r="G138" s="23"/>
      <c r="H138" s="23"/>
      <c r="I138" s="23"/>
      <c r="J138" s="23"/>
      <c r="K138" s="23"/>
      <c r="L138" s="23"/>
      <c r="M138" s="34" t="s">
        <v>425</v>
      </c>
      <c r="N138" s="23"/>
      <c r="O138" s="23"/>
      <c r="P138" s="23"/>
      <c r="Q138" s="23"/>
      <c r="R138" s="23"/>
      <c r="S138" s="23"/>
      <c r="T138" s="23"/>
      <c r="U138" s="61">
        <v>0</v>
      </c>
      <c r="V138" s="23"/>
      <c r="W138" s="23"/>
      <c r="X138" s="15">
        <v>120</v>
      </c>
      <c r="Y138" s="34" t="s">
        <v>249</v>
      </c>
      <c r="Z138" s="23"/>
      <c r="AA138" s="17">
        <f t="shared" si="2"/>
        <v>0</v>
      </c>
    </row>
    <row r="139" spans="2:27">
      <c r="B139" s="33">
        <v>46</v>
      </c>
      <c r="C139" s="23"/>
      <c r="D139" s="34" t="s">
        <v>315</v>
      </c>
      <c r="E139" s="23"/>
      <c r="F139" s="23"/>
      <c r="G139" s="23"/>
      <c r="H139" s="23"/>
      <c r="I139" s="23"/>
      <c r="J139" s="23"/>
      <c r="K139" s="23"/>
      <c r="L139" s="23"/>
      <c r="M139" s="34" t="s">
        <v>316</v>
      </c>
      <c r="N139" s="23"/>
      <c r="O139" s="23"/>
      <c r="P139" s="23"/>
      <c r="Q139" s="23"/>
      <c r="R139" s="23"/>
      <c r="S139" s="23"/>
      <c r="T139" s="23"/>
      <c r="U139" s="61">
        <v>0</v>
      </c>
      <c r="V139" s="23"/>
      <c r="W139" s="23"/>
      <c r="X139" s="15">
        <v>50</v>
      </c>
      <c r="Y139" s="34" t="s">
        <v>249</v>
      </c>
      <c r="Z139" s="23"/>
      <c r="AA139" s="17">
        <f t="shared" si="2"/>
        <v>0</v>
      </c>
    </row>
    <row r="140" spans="2:27">
      <c r="B140" s="33">
        <v>47</v>
      </c>
      <c r="C140" s="23"/>
      <c r="D140" s="34" t="s">
        <v>317</v>
      </c>
      <c r="E140" s="23"/>
      <c r="F140" s="23"/>
      <c r="G140" s="23"/>
      <c r="H140" s="23"/>
      <c r="I140" s="23"/>
      <c r="J140" s="23"/>
      <c r="K140" s="23"/>
      <c r="L140" s="23"/>
      <c r="M140" s="34" t="s">
        <v>318</v>
      </c>
      <c r="N140" s="23"/>
      <c r="O140" s="23"/>
      <c r="P140" s="23"/>
      <c r="Q140" s="23"/>
      <c r="R140" s="23"/>
      <c r="S140" s="23"/>
      <c r="T140" s="23"/>
      <c r="U140" s="61">
        <v>0</v>
      </c>
      <c r="V140" s="23"/>
      <c r="W140" s="23"/>
      <c r="X140" s="15">
        <v>3</v>
      </c>
      <c r="Y140" s="34" t="s">
        <v>242</v>
      </c>
      <c r="Z140" s="23"/>
      <c r="AA140" s="17">
        <f t="shared" si="2"/>
        <v>0</v>
      </c>
    </row>
    <row r="141" spans="2:27">
      <c r="B141" s="33">
        <v>48</v>
      </c>
      <c r="C141" s="23"/>
      <c r="D141" s="34" t="s">
        <v>319</v>
      </c>
      <c r="E141" s="23"/>
      <c r="F141" s="23"/>
      <c r="G141" s="23"/>
      <c r="H141" s="23"/>
      <c r="I141" s="23"/>
      <c r="J141" s="23"/>
      <c r="K141" s="23"/>
      <c r="L141" s="23"/>
      <c r="M141" s="34" t="s">
        <v>320</v>
      </c>
      <c r="N141" s="23"/>
      <c r="O141" s="23"/>
      <c r="P141" s="23"/>
      <c r="Q141" s="23"/>
      <c r="R141" s="23"/>
      <c r="S141" s="23"/>
      <c r="T141" s="23"/>
      <c r="U141" s="61">
        <v>0</v>
      </c>
      <c r="V141" s="23"/>
      <c r="W141" s="23"/>
      <c r="X141" s="15">
        <v>30</v>
      </c>
      <c r="Y141" s="34" t="s">
        <v>249</v>
      </c>
      <c r="Z141" s="23"/>
      <c r="AA141" s="17">
        <f t="shared" si="2"/>
        <v>0</v>
      </c>
    </row>
    <row r="142" spans="2:27">
      <c r="B142" s="33">
        <v>49</v>
      </c>
      <c r="C142" s="23"/>
      <c r="D142" s="34" t="s">
        <v>321</v>
      </c>
      <c r="E142" s="23"/>
      <c r="F142" s="23"/>
      <c r="G142" s="23"/>
      <c r="H142" s="23"/>
      <c r="I142" s="23"/>
      <c r="J142" s="23"/>
      <c r="K142" s="23"/>
      <c r="L142" s="23"/>
      <c r="M142" s="34" t="s">
        <v>322</v>
      </c>
      <c r="N142" s="23"/>
      <c r="O142" s="23"/>
      <c r="P142" s="23"/>
      <c r="Q142" s="23"/>
      <c r="R142" s="23"/>
      <c r="S142" s="23"/>
      <c r="T142" s="23"/>
      <c r="U142" s="61">
        <v>0</v>
      </c>
      <c r="V142" s="23"/>
      <c r="W142" s="23"/>
      <c r="X142" s="15">
        <v>550</v>
      </c>
      <c r="Y142" s="34" t="s">
        <v>249</v>
      </c>
      <c r="Z142" s="23"/>
      <c r="AA142" s="17">
        <f t="shared" si="2"/>
        <v>0</v>
      </c>
    </row>
    <row r="143" spans="2:27">
      <c r="B143" s="33">
        <v>50</v>
      </c>
      <c r="C143" s="23"/>
      <c r="D143" s="34" t="s">
        <v>323</v>
      </c>
      <c r="E143" s="23"/>
      <c r="F143" s="23"/>
      <c r="G143" s="23"/>
      <c r="H143" s="23"/>
      <c r="I143" s="23"/>
      <c r="J143" s="23"/>
      <c r="K143" s="23"/>
      <c r="L143" s="23"/>
      <c r="M143" s="34" t="s">
        <v>324</v>
      </c>
      <c r="N143" s="23"/>
      <c r="O143" s="23"/>
      <c r="P143" s="23"/>
      <c r="Q143" s="23"/>
      <c r="R143" s="23"/>
      <c r="S143" s="23"/>
      <c r="T143" s="23"/>
      <c r="U143" s="61">
        <v>0</v>
      </c>
      <c r="V143" s="23"/>
      <c r="W143" s="23"/>
      <c r="X143" s="15">
        <v>102</v>
      </c>
      <c r="Y143" s="34" t="s">
        <v>249</v>
      </c>
      <c r="Z143" s="23"/>
      <c r="AA143" s="17">
        <f t="shared" si="2"/>
        <v>0</v>
      </c>
    </row>
    <row r="144" spans="2:27">
      <c r="B144" s="33">
        <v>51</v>
      </c>
      <c r="C144" s="23"/>
      <c r="D144" s="34" t="s">
        <v>325</v>
      </c>
      <c r="E144" s="23"/>
      <c r="F144" s="23"/>
      <c r="G144" s="23"/>
      <c r="H144" s="23"/>
      <c r="I144" s="23"/>
      <c r="J144" s="23"/>
      <c r="K144" s="23"/>
      <c r="L144" s="23"/>
      <c r="M144" s="34" t="s">
        <v>326</v>
      </c>
      <c r="N144" s="23"/>
      <c r="O144" s="23"/>
      <c r="P144" s="23"/>
      <c r="Q144" s="23"/>
      <c r="R144" s="23"/>
      <c r="S144" s="23"/>
      <c r="T144" s="23"/>
      <c r="U144" s="61">
        <v>0</v>
      </c>
      <c r="V144" s="23"/>
      <c r="W144" s="23"/>
      <c r="X144" s="15">
        <v>23</v>
      </c>
      <c r="Y144" s="34" t="s">
        <v>242</v>
      </c>
      <c r="Z144" s="23"/>
      <c r="AA144" s="17">
        <f t="shared" si="2"/>
        <v>0</v>
      </c>
    </row>
    <row r="145" spans="2:27">
      <c r="B145" s="33">
        <v>52</v>
      </c>
      <c r="C145" s="23"/>
      <c r="D145" s="34" t="s">
        <v>327</v>
      </c>
      <c r="E145" s="23"/>
      <c r="F145" s="23"/>
      <c r="G145" s="23"/>
      <c r="H145" s="23"/>
      <c r="I145" s="23"/>
      <c r="J145" s="23"/>
      <c r="K145" s="23"/>
      <c r="L145" s="23"/>
      <c r="M145" s="34" t="s">
        <v>328</v>
      </c>
      <c r="N145" s="23"/>
      <c r="O145" s="23"/>
      <c r="P145" s="23"/>
      <c r="Q145" s="23"/>
      <c r="R145" s="23"/>
      <c r="S145" s="23"/>
      <c r="T145" s="23"/>
      <c r="U145" s="61">
        <v>0</v>
      </c>
      <c r="V145" s="23"/>
      <c r="W145" s="23"/>
      <c r="X145" s="15">
        <v>4</v>
      </c>
      <c r="Y145" s="34" t="s">
        <v>242</v>
      </c>
      <c r="Z145" s="23"/>
      <c r="AA145" s="17">
        <f t="shared" si="2"/>
        <v>0</v>
      </c>
    </row>
    <row r="146" spans="2:27">
      <c r="B146" s="33">
        <v>53</v>
      </c>
      <c r="C146" s="23"/>
      <c r="D146" s="34" t="s">
        <v>329</v>
      </c>
      <c r="E146" s="23"/>
      <c r="F146" s="23"/>
      <c r="G146" s="23"/>
      <c r="H146" s="23"/>
      <c r="I146" s="23"/>
      <c r="J146" s="23"/>
      <c r="K146" s="23"/>
      <c r="L146" s="23"/>
      <c r="M146" s="34" t="s">
        <v>330</v>
      </c>
      <c r="N146" s="23"/>
      <c r="O146" s="23"/>
      <c r="P146" s="23"/>
      <c r="Q146" s="23"/>
      <c r="R146" s="23"/>
      <c r="S146" s="23"/>
      <c r="T146" s="23"/>
      <c r="U146" s="61">
        <v>0</v>
      </c>
      <c r="V146" s="23"/>
      <c r="W146" s="23"/>
      <c r="X146" s="15">
        <v>3</v>
      </c>
      <c r="Y146" s="34" t="s">
        <v>242</v>
      </c>
      <c r="Z146" s="23"/>
      <c r="AA146" s="17">
        <f t="shared" si="2"/>
        <v>0</v>
      </c>
    </row>
    <row r="147" spans="2:27">
      <c r="B147" s="33">
        <v>54</v>
      </c>
      <c r="C147" s="23"/>
      <c r="D147" s="34" t="s">
        <v>331</v>
      </c>
      <c r="E147" s="23"/>
      <c r="F147" s="23"/>
      <c r="G147" s="23"/>
      <c r="H147" s="23"/>
      <c r="I147" s="23"/>
      <c r="J147" s="23"/>
      <c r="K147" s="23"/>
      <c r="L147" s="23"/>
      <c r="M147" s="34" t="s">
        <v>332</v>
      </c>
      <c r="N147" s="23"/>
      <c r="O147" s="23"/>
      <c r="P147" s="23"/>
      <c r="Q147" s="23"/>
      <c r="R147" s="23"/>
      <c r="S147" s="23"/>
      <c r="T147" s="23"/>
      <c r="U147" s="61">
        <v>0</v>
      </c>
      <c r="V147" s="23"/>
      <c r="W147" s="23"/>
      <c r="X147" s="15">
        <v>53</v>
      </c>
      <c r="Y147" s="34" t="s">
        <v>242</v>
      </c>
      <c r="Z147" s="23"/>
      <c r="AA147" s="17">
        <f t="shared" si="2"/>
        <v>0</v>
      </c>
    </row>
    <row r="148" spans="2:27">
      <c r="B148" s="33">
        <v>55</v>
      </c>
      <c r="C148" s="23"/>
      <c r="D148" s="34" t="s">
        <v>333</v>
      </c>
      <c r="E148" s="23"/>
      <c r="F148" s="23"/>
      <c r="G148" s="23"/>
      <c r="H148" s="23"/>
      <c r="I148" s="23"/>
      <c r="J148" s="23"/>
      <c r="K148" s="23"/>
      <c r="L148" s="23"/>
      <c r="M148" s="34" t="s">
        <v>334</v>
      </c>
      <c r="N148" s="23"/>
      <c r="O148" s="23"/>
      <c r="P148" s="23"/>
      <c r="Q148" s="23"/>
      <c r="R148" s="23"/>
      <c r="S148" s="23"/>
      <c r="T148" s="23"/>
      <c r="U148" s="61">
        <v>0</v>
      </c>
      <c r="V148" s="23"/>
      <c r="W148" s="23"/>
      <c r="X148" s="15">
        <v>12</v>
      </c>
      <c r="Y148" s="34" t="s">
        <v>78</v>
      </c>
      <c r="Z148" s="23"/>
      <c r="AA148" s="17">
        <f t="shared" si="2"/>
        <v>0</v>
      </c>
    </row>
    <row r="149" spans="2:27">
      <c r="B149" s="33">
        <v>56</v>
      </c>
      <c r="C149" s="23"/>
      <c r="D149" s="34" t="s">
        <v>335</v>
      </c>
      <c r="E149" s="23"/>
      <c r="F149" s="23"/>
      <c r="G149" s="23"/>
      <c r="H149" s="23"/>
      <c r="I149" s="23"/>
      <c r="J149" s="23"/>
      <c r="K149" s="23"/>
      <c r="L149" s="23"/>
      <c r="M149" s="34" t="s">
        <v>336</v>
      </c>
      <c r="N149" s="23"/>
      <c r="O149" s="23"/>
      <c r="P149" s="23"/>
      <c r="Q149" s="23"/>
      <c r="R149" s="23"/>
      <c r="S149" s="23"/>
      <c r="T149" s="23"/>
      <c r="U149" s="61">
        <v>0</v>
      </c>
      <c r="V149" s="23"/>
      <c r="W149" s="23"/>
      <c r="X149" s="15">
        <v>2</v>
      </c>
      <c r="Y149" s="34" t="s">
        <v>242</v>
      </c>
      <c r="Z149" s="23"/>
      <c r="AA149" s="17">
        <f t="shared" si="2"/>
        <v>0</v>
      </c>
    </row>
    <row r="150" spans="2:27">
      <c r="B150" s="33">
        <v>57</v>
      </c>
      <c r="C150" s="23"/>
      <c r="D150" s="34" t="s">
        <v>337</v>
      </c>
      <c r="E150" s="23"/>
      <c r="F150" s="23"/>
      <c r="G150" s="23"/>
      <c r="H150" s="23"/>
      <c r="I150" s="23"/>
      <c r="J150" s="23"/>
      <c r="K150" s="23"/>
      <c r="L150" s="23"/>
      <c r="M150" s="34" t="s">
        <v>338</v>
      </c>
      <c r="N150" s="23"/>
      <c r="O150" s="23"/>
      <c r="P150" s="23"/>
      <c r="Q150" s="23"/>
      <c r="R150" s="23"/>
      <c r="S150" s="23"/>
      <c r="T150" s="23"/>
      <c r="U150" s="61">
        <v>0</v>
      </c>
      <c r="V150" s="23"/>
      <c r="W150" s="23"/>
      <c r="X150" s="15">
        <v>2</v>
      </c>
      <c r="Y150" s="34" t="s">
        <v>242</v>
      </c>
      <c r="Z150" s="23"/>
      <c r="AA150" s="17">
        <f t="shared" si="2"/>
        <v>0</v>
      </c>
    </row>
    <row r="151" spans="2:27">
      <c r="B151" s="33">
        <v>58</v>
      </c>
      <c r="C151" s="23"/>
      <c r="D151" s="34" t="s">
        <v>339</v>
      </c>
      <c r="E151" s="23"/>
      <c r="F151" s="23"/>
      <c r="G151" s="23"/>
      <c r="H151" s="23"/>
      <c r="I151" s="23"/>
      <c r="J151" s="23"/>
      <c r="K151" s="23"/>
      <c r="L151" s="23"/>
      <c r="M151" s="34" t="s">
        <v>340</v>
      </c>
      <c r="N151" s="23"/>
      <c r="O151" s="23"/>
      <c r="P151" s="23"/>
      <c r="Q151" s="23"/>
      <c r="R151" s="23"/>
      <c r="S151" s="23"/>
      <c r="T151" s="23"/>
      <c r="U151" s="61">
        <v>0</v>
      </c>
      <c r="V151" s="23"/>
      <c r="W151" s="23"/>
      <c r="X151" s="15">
        <v>10</v>
      </c>
      <c r="Y151" s="34" t="s">
        <v>242</v>
      </c>
      <c r="Z151" s="23"/>
      <c r="AA151" s="17">
        <f t="shared" si="2"/>
        <v>0</v>
      </c>
    </row>
    <row r="152" spans="2:27">
      <c r="B152" s="33">
        <v>59</v>
      </c>
      <c r="C152" s="23"/>
      <c r="D152" s="34" t="s">
        <v>341</v>
      </c>
      <c r="E152" s="23"/>
      <c r="F152" s="23"/>
      <c r="G152" s="23"/>
      <c r="H152" s="23"/>
      <c r="I152" s="23"/>
      <c r="J152" s="23"/>
      <c r="K152" s="23"/>
      <c r="L152" s="23"/>
      <c r="M152" s="34" t="s">
        <v>342</v>
      </c>
      <c r="N152" s="23"/>
      <c r="O152" s="23"/>
      <c r="P152" s="23"/>
      <c r="Q152" s="23"/>
      <c r="R152" s="23"/>
      <c r="S152" s="23"/>
      <c r="T152" s="23"/>
      <c r="U152" s="61">
        <v>0</v>
      </c>
      <c r="V152" s="23"/>
      <c r="W152" s="23"/>
      <c r="X152" s="15">
        <v>2</v>
      </c>
      <c r="Y152" s="34" t="s">
        <v>242</v>
      </c>
      <c r="Z152" s="23"/>
      <c r="AA152" s="17">
        <f t="shared" si="2"/>
        <v>0</v>
      </c>
    </row>
    <row r="153" spans="2:27">
      <c r="B153" s="33">
        <v>60</v>
      </c>
      <c r="C153" s="23"/>
      <c r="D153" s="34" t="s">
        <v>343</v>
      </c>
      <c r="E153" s="23"/>
      <c r="F153" s="23"/>
      <c r="G153" s="23"/>
      <c r="H153" s="23"/>
      <c r="I153" s="23"/>
      <c r="J153" s="23"/>
      <c r="K153" s="23"/>
      <c r="L153" s="23"/>
      <c r="M153" s="34" t="s">
        <v>344</v>
      </c>
      <c r="N153" s="23"/>
      <c r="O153" s="23"/>
      <c r="P153" s="23"/>
      <c r="Q153" s="23"/>
      <c r="R153" s="23"/>
      <c r="S153" s="23"/>
      <c r="T153" s="23"/>
      <c r="U153" s="61">
        <v>0</v>
      </c>
      <c r="V153" s="23"/>
      <c r="W153" s="23"/>
      <c r="X153" s="15">
        <v>1</v>
      </c>
      <c r="Y153" s="34" t="s">
        <v>242</v>
      </c>
      <c r="Z153" s="23"/>
      <c r="AA153" s="17">
        <f t="shared" si="2"/>
        <v>0</v>
      </c>
    </row>
    <row r="154" spans="2:27">
      <c r="B154" s="33">
        <v>61</v>
      </c>
      <c r="C154" s="23"/>
      <c r="D154" s="34" t="s">
        <v>345</v>
      </c>
      <c r="E154" s="23"/>
      <c r="F154" s="23"/>
      <c r="G154" s="23"/>
      <c r="H154" s="23"/>
      <c r="I154" s="23"/>
      <c r="J154" s="23"/>
      <c r="K154" s="23"/>
      <c r="L154" s="23"/>
      <c r="M154" s="34" t="s">
        <v>346</v>
      </c>
      <c r="N154" s="23"/>
      <c r="O154" s="23"/>
      <c r="P154" s="23"/>
      <c r="Q154" s="23"/>
      <c r="R154" s="23"/>
      <c r="S154" s="23"/>
      <c r="T154" s="23"/>
      <c r="U154" s="61">
        <v>0</v>
      </c>
      <c r="V154" s="23"/>
      <c r="W154" s="23"/>
      <c r="X154" s="15">
        <v>10</v>
      </c>
      <c r="Y154" s="34" t="s">
        <v>242</v>
      </c>
      <c r="Z154" s="23"/>
      <c r="AA154" s="17">
        <f t="shared" si="2"/>
        <v>0</v>
      </c>
    </row>
    <row r="155" spans="2:27">
      <c r="B155" s="33">
        <v>62</v>
      </c>
      <c r="C155" s="23"/>
      <c r="D155" s="34" t="s">
        <v>347</v>
      </c>
      <c r="E155" s="23"/>
      <c r="F155" s="23"/>
      <c r="G155" s="23"/>
      <c r="H155" s="23"/>
      <c r="I155" s="23"/>
      <c r="J155" s="23"/>
      <c r="K155" s="23"/>
      <c r="L155" s="23"/>
      <c r="M155" s="34" t="s">
        <v>348</v>
      </c>
      <c r="N155" s="23"/>
      <c r="O155" s="23"/>
      <c r="P155" s="23"/>
      <c r="Q155" s="23"/>
      <c r="R155" s="23"/>
      <c r="S155" s="23"/>
      <c r="T155" s="23"/>
      <c r="U155" s="61">
        <v>0</v>
      </c>
      <c r="V155" s="23"/>
      <c r="W155" s="23"/>
      <c r="X155" s="15">
        <v>20</v>
      </c>
      <c r="Y155" s="34" t="s">
        <v>249</v>
      </c>
      <c r="Z155" s="23"/>
      <c r="AA155" s="17">
        <f t="shared" si="2"/>
        <v>0</v>
      </c>
    </row>
    <row r="156" spans="2:27">
      <c r="B156" s="33">
        <v>63</v>
      </c>
      <c r="C156" s="23"/>
      <c r="D156" s="34" t="s">
        <v>349</v>
      </c>
      <c r="E156" s="23"/>
      <c r="F156" s="23"/>
      <c r="G156" s="23"/>
      <c r="H156" s="23"/>
      <c r="I156" s="23"/>
      <c r="J156" s="23"/>
      <c r="K156" s="23"/>
      <c r="L156" s="23"/>
      <c r="M156" s="34" t="s">
        <v>350</v>
      </c>
      <c r="N156" s="23"/>
      <c r="O156" s="23"/>
      <c r="P156" s="23"/>
      <c r="Q156" s="23"/>
      <c r="R156" s="23"/>
      <c r="S156" s="23"/>
      <c r="T156" s="23"/>
      <c r="U156" s="61">
        <v>0</v>
      </c>
      <c r="V156" s="23"/>
      <c r="W156" s="23"/>
      <c r="X156" s="15">
        <v>200</v>
      </c>
      <c r="Y156" s="34" t="s">
        <v>249</v>
      </c>
      <c r="Z156" s="23"/>
      <c r="AA156" s="17">
        <f t="shared" si="2"/>
        <v>0</v>
      </c>
    </row>
    <row r="157" spans="2:27">
      <c r="B157" s="33">
        <v>64</v>
      </c>
      <c r="C157" s="23"/>
      <c r="D157" s="34" t="s">
        <v>351</v>
      </c>
      <c r="E157" s="23"/>
      <c r="F157" s="23"/>
      <c r="G157" s="23"/>
      <c r="H157" s="23"/>
      <c r="I157" s="23"/>
      <c r="J157" s="23"/>
      <c r="K157" s="23"/>
      <c r="L157" s="23"/>
      <c r="M157" s="34" t="s">
        <v>352</v>
      </c>
      <c r="N157" s="23"/>
      <c r="O157" s="23"/>
      <c r="P157" s="23"/>
      <c r="Q157" s="23"/>
      <c r="R157" s="23"/>
      <c r="S157" s="23"/>
      <c r="T157" s="23"/>
      <c r="U157" s="61">
        <v>0</v>
      </c>
      <c r="V157" s="23"/>
      <c r="W157" s="23"/>
      <c r="X157" s="15">
        <v>20</v>
      </c>
      <c r="Y157" s="34" t="s">
        <v>242</v>
      </c>
      <c r="Z157" s="23"/>
      <c r="AA157" s="17">
        <f t="shared" si="2"/>
        <v>0</v>
      </c>
    </row>
    <row r="158" spans="2:27" ht="24.95" customHeight="1">
      <c r="B158" s="33">
        <v>65</v>
      </c>
      <c r="C158" s="23"/>
      <c r="D158" s="34" t="s">
        <v>353</v>
      </c>
      <c r="E158" s="23"/>
      <c r="F158" s="23"/>
      <c r="G158" s="23"/>
      <c r="H158" s="23"/>
      <c r="I158" s="23"/>
      <c r="J158" s="23"/>
      <c r="K158" s="23"/>
      <c r="L158" s="23"/>
      <c r="M158" s="34" t="s">
        <v>426</v>
      </c>
      <c r="N158" s="23"/>
      <c r="O158" s="23"/>
      <c r="P158" s="23"/>
      <c r="Q158" s="23"/>
      <c r="R158" s="23"/>
      <c r="S158" s="23"/>
      <c r="T158" s="23"/>
      <c r="U158" s="61">
        <v>0</v>
      </c>
      <c r="V158" s="23"/>
      <c r="W158" s="23"/>
      <c r="X158" s="15">
        <v>7</v>
      </c>
      <c r="Y158" s="34" t="s">
        <v>242</v>
      </c>
      <c r="Z158" s="23"/>
      <c r="AA158" s="17">
        <f t="shared" si="2"/>
        <v>0</v>
      </c>
    </row>
    <row r="159" spans="2:27" ht="24.95" customHeight="1">
      <c r="B159" s="33">
        <v>66</v>
      </c>
      <c r="C159" s="23"/>
      <c r="D159" s="34" t="s">
        <v>354</v>
      </c>
      <c r="E159" s="23"/>
      <c r="F159" s="23"/>
      <c r="G159" s="23"/>
      <c r="H159" s="23"/>
      <c r="I159" s="23"/>
      <c r="J159" s="23"/>
      <c r="K159" s="23"/>
      <c r="L159" s="23"/>
      <c r="M159" s="34" t="s">
        <v>355</v>
      </c>
      <c r="N159" s="23"/>
      <c r="O159" s="23"/>
      <c r="P159" s="23"/>
      <c r="Q159" s="23"/>
      <c r="R159" s="23"/>
      <c r="S159" s="23"/>
      <c r="T159" s="23"/>
      <c r="U159" s="61">
        <v>0</v>
      </c>
      <c r="V159" s="23"/>
      <c r="W159" s="23"/>
      <c r="X159" s="15">
        <v>46</v>
      </c>
      <c r="Y159" s="34" t="s">
        <v>78</v>
      </c>
      <c r="Z159" s="23"/>
      <c r="AA159" s="17">
        <f t="shared" ref="AA159:AA175" si="3">U159*X159</f>
        <v>0</v>
      </c>
    </row>
    <row r="160" spans="2:27" ht="24.95" customHeight="1">
      <c r="B160" s="33">
        <v>67</v>
      </c>
      <c r="C160" s="23"/>
      <c r="D160" s="34" t="s">
        <v>356</v>
      </c>
      <c r="E160" s="23"/>
      <c r="F160" s="23"/>
      <c r="G160" s="23"/>
      <c r="H160" s="23"/>
      <c r="I160" s="23"/>
      <c r="J160" s="23"/>
      <c r="K160" s="23"/>
      <c r="L160" s="23"/>
      <c r="M160" s="34" t="s">
        <v>357</v>
      </c>
      <c r="N160" s="23"/>
      <c r="O160" s="23"/>
      <c r="P160" s="23"/>
      <c r="Q160" s="23"/>
      <c r="R160" s="23"/>
      <c r="S160" s="23"/>
      <c r="T160" s="23"/>
      <c r="U160" s="61">
        <v>0</v>
      </c>
      <c r="V160" s="23"/>
      <c r="W160" s="23"/>
      <c r="X160" s="15">
        <v>6</v>
      </c>
      <c r="Y160" s="34" t="s">
        <v>78</v>
      </c>
      <c r="Z160" s="23"/>
      <c r="AA160" s="17">
        <f t="shared" si="3"/>
        <v>0</v>
      </c>
    </row>
    <row r="161" spans="2:27" ht="24.95" customHeight="1">
      <c r="B161" s="33">
        <v>68</v>
      </c>
      <c r="C161" s="23"/>
      <c r="D161" s="34" t="s">
        <v>358</v>
      </c>
      <c r="E161" s="23"/>
      <c r="F161" s="23"/>
      <c r="G161" s="23"/>
      <c r="H161" s="23"/>
      <c r="I161" s="23"/>
      <c r="J161" s="23"/>
      <c r="K161" s="23"/>
      <c r="L161" s="23"/>
      <c r="M161" s="34" t="s">
        <v>359</v>
      </c>
      <c r="N161" s="23"/>
      <c r="O161" s="23"/>
      <c r="P161" s="23"/>
      <c r="Q161" s="23"/>
      <c r="R161" s="23"/>
      <c r="S161" s="23"/>
      <c r="T161" s="23"/>
      <c r="U161" s="61">
        <v>0</v>
      </c>
      <c r="V161" s="23"/>
      <c r="W161" s="23"/>
      <c r="X161" s="15">
        <v>40</v>
      </c>
      <c r="Y161" s="34" t="s">
        <v>78</v>
      </c>
      <c r="Z161" s="23"/>
      <c r="AA161" s="17">
        <f t="shared" si="3"/>
        <v>0</v>
      </c>
    </row>
    <row r="162" spans="2:27" ht="24.95" customHeight="1">
      <c r="B162" s="33">
        <v>69</v>
      </c>
      <c r="C162" s="23"/>
      <c r="D162" s="34" t="s">
        <v>360</v>
      </c>
      <c r="E162" s="23"/>
      <c r="F162" s="23"/>
      <c r="G162" s="23"/>
      <c r="H162" s="23"/>
      <c r="I162" s="23"/>
      <c r="J162" s="23"/>
      <c r="K162" s="23"/>
      <c r="L162" s="23"/>
      <c r="M162" s="34" t="s">
        <v>427</v>
      </c>
      <c r="N162" s="23"/>
      <c r="O162" s="23"/>
      <c r="P162" s="23"/>
      <c r="Q162" s="23"/>
      <c r="R162" s="23"/>
      <c r="S162" s="23"/>
      <c r="T162" s="23"/>
      <c r="U162" s="61">
        <v>0</v>
      </c>
      <c r="V162" s="23"/>
      <c r="W162" s="23"/>
      <c r="X162" s="15">
        <v>15</v>
      </c>
      <c r="Y162" s="34" t="s">
        <v>78</v>
      </c>
      <c r="Z162" s="23"/>
      <c r="AA162" s="17">
        <f t="shared" si="3"/>
        <v>0</v>
      </c>
    </row>
    <row r="163" spans="2:27" ht="24.95" customHeight="1">
      <c r="B163" s="33">
        <v>70</v>
      </c>
      <c r="C163" s="23"/>
      <c r="D163" s="34" t="s">
        <v>361</v>
      </c>
      <c r="E163" s="23"/>
      <c r="F163" s="23"/>
      <c r="G163" s="23"/>
      <c r="H163" s="23"/>
      <c r="I163" s="23"/>
      <c r="J163" s="23"/>
      <c r="K163" s="23"/>
      <c r="L163" s="23"/>
      <c r="M163" s="34" t="s">
        <v>428</v>
      </c>
      <c r="N163" s="23"/>
      <c r="O163" s="23"/>
      <c r="P163" s="23"/>
      <c r="Q163" s="23"/>
      <c r="R163" s="23"/>
      <c r="S163" s="23"/>
      <c r="T163" s="23"/>
      <c r="U163" s="61">
        <v>0</v>
      </c>
      <c r="V163" s="23"/>
      <c r="W163" s="23"/>
      <c r="X163" s="15">
        <v>6</v>
      </c>
      <c r="Y163" s="34" t="s">
        <v>78</v>
      </c>
      <c r="Z163" s="23"/>
      <c r="AA163" s="17">
        <f t="shared" si="3"/>
        <v>0</v>
      </c>
    </row>
    <row r="164" spans="2:27" ht="24.95" customHeight="1">
      <c r="B164" s="33">
        <v>71</v>
      </c>
      <c r="C164" s="23"/>
      <c r="D164" s="34" t="s">
        <v>362</v>
      </c>
      <c r="E164" s="23"/>
      <c r="F164" s="23"/>
      <c r="G164" s="23"/>
      <c r="H164" s="23"/>
      <c r="I164" s="23"/>
      <c r="J164" s="23"/>
      <c r="K164" s="23"/>
      <c r="L164" s="23"/>
      <c r="M164" s="34" t="s">
        <v>363</v>
      </c>
      <c r="N164" s="23"/>
      <c r="O164" s="23"/>
      <c r="P164" s="23"/>
      <c r="Q164" s="23"/>
      <c r="R164" s="23"/>
      <c r="S164" s="23"/>
      <c r="T164" s="23"/>
      <c r="U164" s="61">
        <v>0</v>
      </c>
      <c r="V164" s="23"/>
      <c r="W164" s="23"/>
      <c r="X164" s="15">
        <v>2</v>
      </c>
      <c r="Y164" s="34" t="s">
        <v>242</v>
      </c>
      <c r="Z164" s="23"/>
      <c r="AA164" s="17">
        <f t="shared" si="3"/>
        <v>0</v>
      </c>
    </row>
    <row r="165" spans="2:27" ht="24.95" customHeight="1">
      <c r="B165" s="33">
        <v>72</v>
      </c>
      <c r="C165" s="23"/>
      <c r="D165" s="34" t="s">
        <v>364</v>
      </c>
      <c r="E165" s="23"/>
      <c r="F165" s="23"/>
      <c r="G165" s="23"/>
      <c r="H165" s="23"/>
      <c r="I165" s="23"/>
      <c r="J165" s="23"/>
      <c r="K165" s="23"/>
      <c r="L165" s="23"/>
      <c r="M165" s="34" t="s">
        <v>365</v>
      </c>
      <c r="N165" s="23"/>
      <c r="O165" s="23"/>
      <c r="P165" s="23"/>
      <c r="Q165" s="23"/>
      <c r="R165" s="23"/>
      <c r="S165" s="23"/>
      <c r="T165" s="23"/>
      <c r="U165" s="61">
        <v>0</v>
      </c>
      <c r="V165" s="23"/>
      <c r="W165" s="23"/>
      <c r="X165" s="15">
        <v>20</v>
      </c>
      <c r="Y165" s="34" t="s">
        <v>249</v>
      </c>
      <c r="Z165" s="23"/>
      <c r="AA165" s="17">
        <f t="shared" si="3"/>
        <v>0</v>
      </c>
    </row>
    <row r="166" spans="2:27" ht="24.95" customHeight="1">
      <c r="B166" s="33">
        <v>73</v>
      </c>
      <c r="C166" s="23"/>
      <c r="D166" s="34" t="s">
        <v>366</v>
      </c>
      <c r="E166" s="23"/>
      <c r="F166" s="23"/>
      <c r="G166" s="23"/>
      <c r="H166" s="23"/>
      <c r="I166" s="23"/>
      <c r="J166" s="23"/>
      <c r="K166" s="23"/>
      <c r="L166" s="23"/>
      <c r="M166" s="34" t="s">
        <v>367</v>
      </c>
      <c r="N166" s="23"/>
      <c r="O166" s="23"/>
      <c r="P166" s="23"/>
      <c r="Q166" s="23"/>
      <c r="R166" s="23"/>
      <c r="S166" s="23"/>
      <c r="T166" s="23"/>
      <c r="U166" s="61">
        <v>0</v>
      </c>
      <c r="V166" s="23"/>
      <c r="W166" s="23"/>
      <c r="X166" s="15">
        <v>130</v>
      </c>
      <c r="Y166" s="34" t="s">
        <v>242</v>
      </c>
      <c r="Z166" s="23"/>
      <c r="AA166" s="17">
        <f t="shared" si="3"/>
        <v>0</v>
      </c>
    </row>
    <row r="167" spans="2:27" ht="24.95" customHeight="1">
      <c r="B167" s="33">
        <v>74</v>
      </c>
      <c r="C167" s="23"/>
      <c r="D167" s="34" t="s">
        <v>368</v>
      </c>
      <c r="E167" s="23"/>
      <c r="F167" s="23"/>
      <c r="G167" s="23"/>
      <c r="H167" s="23"/>
      <c r="I167" s="23"/>
      <c r="J167" s="23"/>
      <c r="K167" s="23"/>
      <c r="L167" s="23"/>
      <c r="M167" s="34" t="s">
        <v>369</v>
      </c>
      <c r="N167" s="23"/>
      <c r="O167" s="23"/>
      <c r="P167" s="23"/>
      <c r="Q167" s="23"/>
      <c r="R167" s="23"/>
      <c r="S167" s="23"/>
      <c r="T167" s="23"/>
      <c r="U167" s="61">
        <v>0</v>
      </c>
      <c r="V167" s="23"/>
      <c r="W167" s="23"/>
      <c r="X167" s="15">
        <v>2</v>
      </c>
      <c r="Y167" s="34" t="s">
        <v>242</v>
      </c>
      <c r="Z167" s="23"/>
      <c r="AA167" s="17">
        <f t="shared" si="3"/>
        <v>0</v>
      </c>
    </row>
    <row r="168" spans="2:27" ht="24.95" customHeight="1">
      <c r="B168" s="33">
        <v>75</v>
      </c>
      <c r="C168" s="23"/>
      <c r="D168" s="34" t="s">
        <v>370</v>
      </c>
      <c r="E168" s="23"/>
      <c r="F168" s="23"/>
      <c r="G168" s="23"/>
      <c r="H168" s="23"/>
      <c r="I168" s="23"/>
      <c r="J168" s="23"/>
      <c r="K168" s="23"/>
      <c r="L168" s="23"/>
      <c r="M168" s="34" t="s">
        <v>429</v>
      </c>
      <c r="N168" s="23"/>
      <c r="O168" s="23"/>
      <c r="P168" s="23"/>
      <c r="Q168" s="23"/>
      <c r="R168" s="23"/>
      <c r="S168" s="23"/>
      <c r="T168" s="23"/>
      <c r="U168" s="61">
        <v>0</v>
      </c>
      <c r="V168" s="23"/>
      <c r="W168" s="23"/>
      <c r="X168" s="15">
        <v>30</v>
      </c>
      <c r="Y168" s="34" t="s">
        <v>242</v>
      </c>
      <c r="Z168" s="23"/>
      <c r="AA168" s="17">
        <f t="shared" si="3"/>
        <v>0</v>
      </c>
    </row>
    <row r="169" spans="2:27" ht="24.95" customHeight="1">
      <c r="B169" s="33">
        <v>76</v>
      </c>
      <c r="C169" s="23"/>
      <c r="D169" s="34" t="s">
        <v>371</v>
      </c>
      <c r="E169" s="23"/>
      <c r="F169" s="23"/>
      <c r="G169" s="23"/>
      <c r="H169" s="23"/>
      <c r="I169" s="23"/>
      <c r="J169" s="23"/>
      <c r="K169" s="23"/>
      <c r="L169" s="23"/>
      <c r="M169" s="34" t="s">
        <v>372</v>
      </c>
      <c r="N169" s="23"/>
      <c r="O169" s="23"/>
      <c r="P169" s="23"/>
      <c r="Q169" s="23"/>
      <c r="R169" s="23"/>
      <c r="S169" s="23"/>
      <c r="T169" s="23"/>
      <c r="U169" s="61">
        <v>0</v>
      </c>
      <c r="V169" s="23"/>
      <c r="W169" s="23"/>
      <c r="X169" s="15">
        <v>4</v>
      </c>
      <c r="Y169" s="34" t="s">
        <v>242</v>
      </c>
      <c r="Z169" s="23"/>
      <c r="AA169" s="17">
        <f t="shared" si="3"/>
        <v>0</v>
      </c>
    </row>
    <row r="170" spans="2:27" ht="24.95" customHeight="1">
      <c r="B170" s="33">
        <v>77</v>
      </c>
      <c r="C170" s="23"/>
      <c r="D170" s="34" t="s">
        <v>373</v>
      </c>
      <c r="E170" s="23"/>
      <c r="F170" s="23"/>
      <c r="G170" s="23"/>
      <c r="H170" s="23"/>
      <c r="I170" s="23"/>
      <c r="J170" s="23"/>
      <c r="K170" s="23"/>
      <c r="L170" s="23"/>
      <c r="M170" s="34" t="s">
        <v>374</v>
      </c>
      <c r="N170" s="23"/>
      <c r="O170" s="23"/>
      <c r="P170" s="23"/>
      <c r="Q170" s="23"/>
      <c r="R170" s="23"/>
      <c r="S170" s="23"/>
      <c r="T170" s="23"/>
      <c r="U170" s="61">
        <v>0</v>
      </c>
      <c r="V170" s="23"/>
      <c r="W170" s="23"/>
      <c r="X170" s="15">
        <v>10</v>
      </c>
      <c r="Y170" s="34" t="s">
        <v>242</v>
      </c>
      <c r="Z170" s="23"/>
      <c r="AA170" s="17">
        <f t="shared" si="3"/>
        <v>0</v>
      </c>
    </row>
    <row r="171" spans="2:27" ht="24.95" customHeight="1">
      <c r="B171" s="33">
        <v>78</v>
      </c>
      <c r="C171" s="23"/>
      <c r="D171" s="34" t="s">
        <v>375</v>
      </c>
      <c r="E171" s="23"/>
      <c r="F171" s="23"/>
      <c r="G171" s="23"/>
      <c r="H171" s="23"/>
      <c r="I171" s="23"/>
      <c r="J171" s="23"/>
      <c r="K171" s="23"/>
      <c r="L171" s="23"/>
      <c r="M171" s="34" t="s">
        <v>376</v>
      </c>
      <c r="N171" s="23"/>
      <c r="O171" s="23"/>
      <c r="P171" s="23"/>
      <c r="Q171" s="23"/>
      <c r="R171" s="23"/>
      <c r="S171" s="23"/>
      <c r="T171" s="23"/>
      <c r="U171" s="61">
        <v>0</v>
      </c>
      <c r="V171" s="23"/>
      <c r="W171" s="23"/>
      <c r="X171" s="15">
        <v>7.7</v>
      </c>
      <c r="Y171" s="34" t="s">
        <v>377</v>
      </c>
      <c r="Z171" s="23"/>
      <c r="AA171" s="17">
        <f t="shared" si="3"/>
        <v>0</v>
      </c>
    </row>
    <row r="172" spans="2:27">
      <c r="B172" s="33">
        <v>79</v>
      </c>
      <c r="C172" s="23"/>
      <c r="D172" s="34" t="s">
        <v>378</v>
      </c>
      <c r="E172" s="23"/>
      <c r="F172" s="23"/>
      <c r="G172" s="23"/>
      <c r="H172" s="23"/>
      <c r="I172" s="23"/>
      <c r="J172" s="23"/>
      <c r="K172" s="23"/>
      <c r="L172" s="23"/>
      <c r="M172" s="34" t="s">
        <v>379</v>
      </c>
      <c r="N172" s="23"/>
      <c r="O172" s="23"/>
      <c r="P172" s="23"/>
      <c r="Q172" s="23"/>
      <c r="R172" s="23"/>
      <c r="S172" s="23"/>
      <c r="T172" s="23"/>
      <c r="U172" s="61">
        <v>0</v>
      </c>
      <c r="V172" s="23"/>
      <c r="W172" s="23"/>
      <c r="X172" s="15">
        <v>100</v>
      </c>
      <c r="Y172" s="34" t="s">
        <v>71</v>
      </c>
      <c r="Z172" s="23"/>
      <c r="AA172" s="17">
        <f t="shared" si="3"/>
        <v>0</v>
      </c>
    </row>
    <row r="173" spans="2:27">
      <c r="B173" s="33">
        <v>80</v>
      </c>
      <c r="C173" s="23"/>
      <c r="D173" s="34" t="s">
        <v>380</v>
      </c>
      <c r="E173" s="23"/>
      <c r="F173" s="23"/>
      <c r="G173" s="23"/>
      <c r="H173" s="23"/>
      <c r="I173" s="23"/>
      <c r="J173" s="23"/>
      <c r="K173" s="23"/>
      <c r="L173" s="23"/>
      <c r="M173" s="34" t="s">
        <v>381</v>
      </c>
      <c r="N173" s="23"/>
      <c r="O173" s="23"/>
      <c r="P173" s="23"/>
      <c r="Q173" s="23"/>
      <c r="R173" s="23"/>
      <c r="S173" s="23"/>
      <c r="T173" s="23"/>
      <c r="U173" s="61">
        <v>0</v>
      </c>
      <c r="V173" s="23"/>
      <c r="W173" s="23"/>
      <c r="X173" s="15">
        <v>1</v>
      </c>
      <c r="Y173" s="34" t="s">
        <v>382</v>
      </c>
      <c r="Z173" s="23"/>
      <c r="AA173" s="17">
        <f t="shared" si="3"/>
        <v>0</v>
      </c>
    </row>
    <row r="174" spans="2:27">
      <c r="B174" s="33">
        <v>81</v>
      </c>
      <c r="C174" s="23"/>
      <c r="D174" s="34" t="s">
        <v>383</v>
      </c>
      <c r="E174" s="23"/>
      <c r="F174" s="23"/>
      <c r="G174" s="23"/>
      <c r="H174" s="23"/>
      <c r="I174" s="23"/>
      <c r="J174" s="23"/>
      <c r="K174" s="23"/>
      <c r="L174" s="23"/>
      <c r="M174" s="34" t="s">
        <v>384</v>
      </c>
      <c r="N174" s="23"/>
      <c r="O174" s="23"/>
      <c r="P174" s="23"/>
      <c r="Q174" s="23"/>
      <c r="R174" s="23"/>
      <c r="S174" s="23"/>
      <c r="T174" s="23"/>
      <c r="U174" s="61">
        <v>0</v>
      </c>
      <c r="V174" s="23"/>
      <c r="W174" s="23"/>
      <c r="X174" s="15">
        <v>1</v>
      </c>
      <c r="Y174" s="34" t="s">
        <v>382</v>
      </c>
      <c r="Z174" s="23"/>
      <c r="AA174" s="17">
        <f t="shared" si="3"/>
        <v>0</v>
      </c>
    </row>
    <row r="175" spans="2:27">
      <c r="B175" s="33">
        <v>82</v>
      </c>
      <c r="C175" s="23"/>
      <c r="D175" s="34" t="s">
        <v>385</v>
      </c>
      <c r="E175" s="23"/>
      <c r="F175" s="23"/>
      <c r="G175" s="23"/>
      <c r="H175" s="23"/>
      <c r="I175" s="23"/>
      <c r="J175" s="23"/>
      <c r="K175" s="23"/>
      <c r="L175" s="23"/>
      <c r="M175" s="34" t="s">
        <v>386</v>
      </c>
      <c r="N175" s="23"/>
      <c r="O175" s="23"/>
      <c r="P175" s="23"/>
      <c r="Q175" s="23"/>
      <c r="R175" s="23"/>
      <c r="S175" s="23"/>
      <c r="T175" s="23"/>
      <c r="U175" s="61">
        <v>0</v>
      </c>
      <c r="V175" s="23"/>
      <c r="W175" s="23"/>
      <c r="X175" s="15">
        <v>1</v>
      </c>
      <c r="Y175" s="34" t="s">
        <v>382</v>
      </c>
      <c r="Z175" s="23"/>
      <c r="AA175" s="17">
        <f t="shared" si="3"/>
        <v>0</v>
      </c>
    </row>
    <row r="176" spans="2:27" ht="23.25" customHeight="1">
      <c r="B176" s="59" t="s">
        <v>416</v>
      </c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20"/>
      <c r="V176" s="20"/>
      <c r="W176" s="20"/>
      <c r="X176" s="20"/>
      <c r="Y176" s="20"/>
      <c r="Z176" s="20"/>
      <c r="AA176" s="21">
        <f>SUM(AA94:AA175)</f>
        <v>0</v>
      </c>
    </row>
    <row r="177" spans="2:27" ht="0" hidden="1" customHeight="1"/>
    <row r="178" spans="2:27" ht="12" customHeight="1"/>
    <row r="179" spans="2:27" ht="12" customHeight="1"/>
    <row r="180" spans="2:27" ht="12" customHeight="1"/>
    <row r="181" spans="2:27" ht="2.85" customHeight="1"/>
    <row r="182" spans="2:27" ht="0" hidden="1" customHeight="1"/>
    <row r="183" spans="2:27" ht="18.399999999999999" customHeight="1">
      <c r="B183" s="55" t="s">
        <v>387</v>
      </c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</row>
    <row r="184" spans="2:27" ht="2.85" customHeight="1"/>
    <row r="185" spans="2:27">
      <c r="B185" s="65" t="s">
        <v>62</v>
      </c>
      <c r="C185" s="63"/>
      <c r="D185" s="66" t="s">
        <v>63</v>
      </c>
      <c r="E185" s="63"/>
      <c r="F185" s="63"/>
      <c r="G185" s="63"/>
      <c r="H185" s="63"/>
      <c r="I185" s="63"/>
      <c r="J185" s="63"/>
      <c r="K185" s="63"/>
      <c r="L185" s="63"/>
      <c r="M185" s="66" t="s">
        <v>11</v>
      </c>
      <c r="N185" s="63"/>
      <c r="O185" s="63"/>
      <c r="P185" s="63"/>
      <c r="Q185" s="63"/>
      <c r="R185" s="63"/>
      <c r="S185" s="63"/>
      <c r="T185" s="63"/>
      <c r="U185" s="65" t="s">
        <v>64</v>
      </c>
      <c r="V185" s="63"/>
      <c r="W185" s="63"/>
      <c r="X185" s="16" t="s">
        <v>65</v>
      </c>
      <c r="Y185" s="66" t="s">
        <v>66</v>
      </c>
      <c r="Z185" s="63"/>
      <c r="AA185" s="16" t="s">
        <v>67</v>
      </c>
    </row>
    <row r="186" spans="2:27">
      <c r="B186" s="33">
        <v>1</v>
      </c>
      <c r="C186" s="23"/>
      <c r="D186" s="34" t="s">
        <v>388</v>
      </c>
      <c r="E186" s="23"/>
      <c r="F186" s="23"/>
      <c r="G186" s="23"/>
      <c r="H186" s="23"/>
      <c r="I186" s="23"/>
      <c r="J186" s="23"/>
      <c r="K186" s="23"/>
      <c r="L186" s="23"/>
      <c r="M186" s="34" t="s">
        <v>389</v>
      </c>
      <c r="N186" s="23"/>
      <c r="O186" s="23"/>
      <c r="P186" s="23"/>
      <c r="Q186" s="23"/>
      <c r="R186" s="23"/>
      <c r="S186" s="23"/>
      <c r="T186" s="23"/>
      <c r="U186" s="61">
        <v>0</v>
      </c>
      <c r="V186" s="23"/>
      <c r="W186" s="23"/>
      <c r="X186" s="15">
        <v>1</v>
      </c>
      <c r="Y186" s="34" t="s">
        <v>78</v>
      </c>
      <c r="Z186" s="23"/>
      <c r="AA186" s="15">
        <f>U186*X186</f>
        <v>0</v>
      </c>
    </row>
    <row r="187" spans="2:27">
      <c r="B187" s="33">
        <v>2</v>
      </c>
      <c r="C187" s="23"/>
      <c r="D187" s="34" t="s">
        <v>390</v>
      </c>
      <c r="E187" s="23"/>
      <c r="F187" s="23"/>
      <c r="G187" s="23"/>
      <c r="H187" s="23"/>
      <c r="I187" s="23"/>
      <c r="J187" s="23"/>
      <c r="K187" s="23"/>
      <c r="L187" s="23"/>
      <c r="M187" s="34" t="s">
        <v>391</v>
      </c>
      <c r="N187" s="23"/>
      <c r="O187" s="23"/>
      <c r="P187" s="23"/>
      <c r="Q187" s="23"/>
      <c r="R187" s="23"/>
      <c r="S187" s="23"/>
      <c r="T187" s="23"/>
      <c r="U187" s="61">
        <v>0</v>
      </c>
      <c r="V187" s="23"/>
      <c r="W187" s="23"/>
      <c r="X187" s="15">
        <v>1</v>
      </c>
      <c r="Y187" s="34" t="s">
        <v>78</v>
      </c>
      <c r="Z187" s="23"/>
      <c r="AA187" s="17">
        <f t="shared" ref="AA187:AA190" si="4">U187*X187</f>
        <v>0</v>
      </c>
    </row>
    <row r="188" spans="2:27" ht="24.95" customHeight="1">
      <c r="B188" s="33">
        <v>3</v>
      </c>
      <c r="C188" s="23"/>
      <c r="D188" s="34" t="s">
        <v>392</v>
      </c>
      <c r="E188" s="23"/>
      <c r="F188" s="23"/>
      <c r="G188" s="23"/>
      <c r="H188" s="23"/>
      <c r="I188" s="23"/>
      <c r="J188" s="23"/>
      <c r="K188" s="23"/>
      <c r="L188" s="23"/>
      <c r="M188" s="34" t="s">
        <v>393</v>
      </c>
      <c r="N188" s="23"/>
      <c r="O188" s="23"/>
      <c r="P188" s="23"/>
      <c r="Q188" s="23"/>
      <c r="R188" s="23"/>
      <c r="S188" s="23"/>
      <c r="T188" s="23"/>
      <c r="U188" s="61">
        <v>0</v>
      </c>
      <c r="V188" s="23"/>
      <c r="W188" s="23"/>
      <c r="X188" s="15">
        <v>1</v>
      </c>
      <c r="Y188" s="34" t="s">
        <v>78</v>
      </c>
      <c r="Z188" s="23"/>
      <c r="AA188" s="17">
        <f t="shared" si="4"/>
        <v>0</v>
      </c>
    </row>
    <row r="189" spans="2:27" ht="24.95" customHeight="1">
      <c r="B189" s="33">
        <v>4</v>
      </c>
      <c r="C189" s="23"/>
      <c r="D189" s="34" t="s">
        <v>394</v>
      </c>
      <c r="E189" s="23"/>
      <c r="F189" s="23"/>
      <c r="G189" s="23"/>
      <c r="H189" s="23"/>
      <c r="I189" s="23"/>
      <c r="J189" s="23"/>
      <c r="K189" s="23"/>
      <c r="L189" s="23"/>
      <c r="M189" s="34" t="s">
        <v>395</v>
      </c>
      <c r="N189" s="23"/>
      <c r="O189" s="23"/>
      <c r="P189" s="23"/>
      <c r="Q189" s="23"/>
      <c r="R189" s="23"/>
      <c r="S189" s="23"/>
      <c r="T189" s="23"/>
      <c r="U189" s="61">
        <v>0</v>
      </c>
      <c r="V189" s="23"/>
      <c r="W189" s="23"/>
      <c r="X189" s="15">
        <v>1</v>
      </c>
      <c r="Y189" s="34" t="s">
        <v>78</v>
      </c>
      <c r="Z189" s="23"/>
      <c r="AA189" s="17">
        <f t="shared" si="4"/>
        <v>0</v>
      </c>
    </row>
    <row r="190" spans="2:27" ht="24.95" customHeight="1">
      <c r="B190" s="33">
        <v>5</v>
      </c>
      <c r="C190" s="23"/>
      <c r="D190" s="34" t="s">
        <v>396</v>
      </c>
      <c r="E190" s="23"/>
      <c r="F190" s="23"/>
      <c r="G190" s="23"/>
      <c r="H190" s="23"/>
      <c r="I190" s="23"/>
      <c r="J190" s="23"/>
      <c r="K190" s="23"/>
      <c r="L190" s="23"/>
      <c r="M190" s="34" t="s">
        <v>397</v>
      </c>
      <c r="N190" s="23"/>
      <c r="O190" s="23"/>
      <c r="P190" s="23"/>
      <c r="Q190" s="23"/>
      <c r="R190" s="23"/>
      <c r="S190" s="23"/>
      <c r="T190" s="23"/>
      <c r="U190" s="61">
        <v>0</v>
      </c>
      <c r="V190" s="23"/>
      <c r="W190" s="23"/>
      <c r="X190" s="15">
        <v>1</v>
      </c>
      <c r="Y190" s="34" t="s">
        <v>78</v>
      </c>
      <c r="Z190" s="23"/>
      <c r="AA190" s="17">
        <f t="shared" si="4"/>
        <v>0</v>
      </c>
    </row>
    <row r="191" spans="2:27" ht="21" customHeight="1">
      <c r="B191" s="59" t="s">
        <v>416</v>
      </c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20"/>
      <c r="V191" s="20"/>
      <c r="W191" s="20"/>
      <c r="X191" s="20"/>
      <c r="Y191" s="20"/>
      <c r="Z191" s="20"/>
      <c r="AA191" s="21">
        <f>SUM(AA186:AA190)</f>
        <v>0</v>
      </c>
    </row>
    <row r="192" spans="2:27" ht="20.25" customHeight="1"/>
    <row r="193" spans="2:27" ht="11.45" customHeight="1"/>
    <row r="194" spans="2:27" ht="2.85" customHeight="1"/>
    <row r="195" spans="2:27" ht="0" hidden="1" customHeight="1"/>
    <row r="196" spans="2:27" ht="18.399999999999999" customHeight="1">
      <c r="B196" s="55" t="s">
        <v>398</v>
      </c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</row>
    <row r="197" spans="2:27" ht="2.85" customHeight="1"/>
    <row r="198" spans="2:27">
      <c r="B198" s="62" t="s">
        <v>62</v>
      </c>
      <c r="C198" s="63"/>
      <c r="D198" s="64" t="s">
        <v>63</v>
      </c>
      <c r="E198" s="63"/>
      <c r="F198" s="63"/>
      <c r="G198" s="63"/>
      <c r="H198" s="63"/>
      <c r="I198" s="63"/>
      <c r="J198" s="63"/>
      <c r="K198" s="63"/>
      <c r="L198" s="63"/>
      <c r="M198" s="64" t="s">
        <v>11</v>
      </c>
      <c r="N198" s="63"/>
      <c r="O198" s="63"/>
      <c r="P198" s="63"/>
      <c r="Q198" s="63"/>
      <c r="R198" s="63"/>
      <c r="S198" s="63"/>
      <c r="T198" s="63"/>
      <c r="U198" s="62" t="s">
        <v>64</v>
      </c>
      <c r="V198" s="63"/>
      <c r="W198" s="63"/>
      <c r="X198" s="14" t="s">
        <v>65</v>
      </c>
      <c r="Y198" s="64" t="s">
        <v>66</v>
      </c>
      <c r="Z198" s="63"/>
      <c r="AA198" s="14" t="s">
        <v>67</v>
      </c>
    </row>
    <row r="199" spans="2:27">
      <c r="B199" s="60">
        <v>1</v>
      </c>
      <c r="C199" s="23"/>
      <c r="D199" s="34" t="s">
        <v>399</v>
      </c>
      <c r="E199" s="23"/>
      <c r="F199" s="23"/>
      <c r="G199" s="23"/>
      <c r="H199" s="23"/>
      <c r="I199" s="23"/>
      <c r="J199" s="23"/>
      <c r="K199" s="23"/>
      <c r="L199" s="23"/>
      <c r="M199" s="34" t="s">
        <v>400</v>
      </c>
      <c r="N199" s="23"/>
      <c r="O199" s="23"/>
      <c r="P199" s="23"/>
      <c r="Q199" s="23"/>
      <c r="R199" s="23"/>
      <c r="S199" s="23"/>
      <c r="T199" s="23"/>
      <c r="U199" s="61">
        <v>0</v>
      </c>
      <c r="V199" s="23"/>
      <c r="W199" s="23"/>
      <c r="X199" s="15">
        <v>20</v>
      </c>
      <c r="Y199" s="34" t="s">
        <v>401</v>
      </c>
      <c r="Z199" s="23"/>
      <c r="AA199" s="15">
        <f>U199*X199</f>
        <v>0</v>
      </c>
    </row>
    <row r="200" spans="2:27">
      <c r="B200" s="60">
        <v>2</v>
      </c>
      <c r="C200" s="23"/>
      <c r="D200" s="34" t="s">
        <v>402</v>
      </c>
      <c r="E200" s="23"/>
      <c r="F200" s="23"/>
      <c r="G200" s="23"/>
      <c r="H200" s="23"/>
      <c r="I200" s="23"/>
      <c r="J200" s="23"/>
      <c r="K200" s="23"/>
      <c r="L200" s="23"/>
      <c r="M200" s="34" t="s">
        <v>403</v>
      </c>
      <c r="N200" s="23"/>
      <c r="O200" s="23"/>
      <c r="P200" s="23"/>
      <c r="Q200" s="23"/>
      <c r="R200" s="23"/>
      <c r="S200" s="23"/>
      <c r="T200" s="23"/>
      <c r="U200" s="61">
        <v>0</v>
      </c>
      <c r="V200" s="23"/>
      <c r="W200" s="23"/>
      <c r="X200" s="15">
        <v>2</v>
      </c>
      <c r="Y200" s="34" t="s">
        <v>401</v>
      </c>
      <c r="Z200" s="23"/>
      <c r="AA200" s="17">
        <f t="shared" ref="AA200:AA205" si="5">U200*X200</f>
        <v>0</v>
      </c>
    </row>
    <row r="201" spans="2:27">
      <c r="B201" s="60">
        <v>3</v>
      </c>
      <c r="C201" s="23"/>
      <c r="D201" s="34" t="s">
        <v>404</v>
      </c>
      <c r="E201" s="23"/>
      <c r="F201" s="23"/>
      <c r="G201" s="23"/>
      <c r="H201" s="23"/>
      <c r="I201" s="23"/>
      <c r="J201" s="23"/>
      <c r="K201" s="23"/>
      <c r="L201" s="23"/>
      <c r="M201" s="34" t="s">
        <v>405</v>
      </c>
      <c r="N201" s="23"/>
      <c r="O201" s="23"/>
      <c r="P201" s="23"/>
      <c r="Q201" s="23"/>
      <c r="R201" s="23"/>
      <c r="S201" s="23"/>
      <c r="T201" s="23"/>
      <c r="U201" s="61">
        <v>0</v>
      </c>
      <c r="V201" s="23"/>
      <c r="W201" s="23"/>
      <c r="X201" s="15">
        <v>15</v>
      </c>
      <c r="Y201" s="34" t="s">
        <v>401</v>
      </c>
      <c r="Z201" s="23"/>
      <c r="AA201" s="17">
        <f t="shared" si="5"/>
        <v>0</v>
      </c>
    </row>
    <row r="202" spans="2:27">
      <c r="B202" s="60">
        <v>4</v>
      </c>
      <c r="C202" s="23"/>
      <c r="D202" s="34" t="s">
        <v>406</v>
      </c>
      <c r="E202" s="23"/>
      <c r="F202" s="23"/>
      <c r="G202" s="23"/>
      <c r="H202" s="23"/>
      <c r="I202" s="23"/>
      <c r="J202" s="23"/>
      <c r="K202" s="23"/>
      <c r="L202" s="23"/>
      <c r="M202" s="34" t="s">
        <v>407</v>
      </c>
      <c r="N202" s="23"/>
      <c r="O202" s="23"/>
      <c r="P202" s="23"/>
      <c r="Q202" s="23"/>
      <c r="R202" s="23"/>
      <c r="S202" s="23"/>
      <c r="T202" s="23"/>
      <c r="U202" s="61">
        <v>0</v>
      </c>
      <c r="V202" s="23"/>
      <c r="W202" s="23"/>
      <c r="X202" s="15">
        <v>10</v>
      </c>
      <c r="Y202" s="34" t="s">
        <v>401</v>
      </c>
      <c r="Z202" s="23"/>
      <c r="AA202" s="17">
        <f t="shared" si="5"/>
        <v>0</v>
      </c>
    </row>
    <row r="203" spans="2:27">
      <c r="B203" s="60">
        <v>5</v>
      </c>
      <c r="C203" s="23"/>
      <c r="D203" s="34" t="s">
        <v>408</v>
      </c>
      <c r="E203" s="23"/>
      <c r="F203" s="23"/>
      <c r="G203" s="23"/>
      <c r="H203" s="23"/>
      <c r="I203" s="23"/>
      <c r="J203" s="23"/>
      <c r="K203" s="23"/>
      <c r="L203" s="23"/>
      <c r="M203" s="34" t="s">
        <v>409</v>
      </c>
      <c r="N203" s="23"/>
      <c r="O203" s="23"/>
      <c r="P203" s="23"/>
      <c r="Q203" s="23"/>
      <c r="R203" s="23"/>
      <c r="S203" s="23"/>
      <c r="T203" s="23"/>
      <c r="U203" s="61">
        <v>0</v>
      </c>
      <c r="V203" s="23"/>
      <c r="W203" s="23"/>
      <c r="X203" s="15">
        <v>20</v>
      </c>
      <c r="Y203" s="34" t="s">
        <v>401</v>
      </c>
      <c r="Z203" s="23"/>
      <c r="AA203" s="17">
        <f t="shared" si="5"/>
        <v>0</v>
      </c>
    </row>
    <row r="204" spans="2:27">
      <c r="B204" s="60">
        <v>6</v>
      </c>
      <c r="C204" s="23"/>
      <c r="D204" s="34" t="s">
        <v>410</v>
      </c>
      <c r="E204" s="23"/>
      <c r="F204" s="23"/>
      <c r="G204" s="23"/>
      <c r="H204" s="23"/>
      <c r="I204" s="23"/>
      <c r="J204" s="23"/>
      <c r="K204" s="23"/>
      <c r="L204" s="23"/>
      <c r="M204" s="34" t="s">
        <v>411</v>
      </c>
      <c r="N204" s="23"/>
      <c r="O204" s="23"/>
      <c r="P204" s="23"/>
      <c r="Q204" s="23"/>
      <c r="R204" s="23"/>
      <c r="S204" s="23"/>
      <c r="T204" s="23"/>
      <c r="U204" s="61">
        <v>0</v>
      </c>
      <c r="V204" s="23"/>
      <c r="W204" s="23"/>
      <c r="X204" s="15">
        <v>30</v>
      </c>
      <c r="Y204" s="34" t="s">
        <v>401</v>
      </c>
      <c r="Z204" s="23"/>
      <c r="AA204" s="17">
        <f t="shared" si="5"/>
        <v>0</v>
      </c>
    </row>
    <row r="205" spans="2:27">
      <c r="B205" s="60">
        <v>7</v>
      </c>
      <c r="C205" s="23"/>
      <c r="D205" s="34" t="s">
        <v>412</v>
      </c>
      <c r="E205" s="23"/>
      <c r="F205" s="23"/>
      <c r="G205" s="23"/>
      <c r="H205" s="23"/>
      <c r="I205" s="23"/>
      <c r="J205" s="23"/>
      <c r="K205" s="23"/>
      <c r="L205" s="23"/>
      <c r="M205" s="34" t="s">
        <v>413</v>
      </c>
      <c r="N205" s="23"/>
      <c r="O205" s="23"/>
      <c r="P205" s="23"/>
      <c r="Q205" s="23"/>
      <c r="R205" s="23"/>
      <c r="S205" s="23"/>
      <c r="T205" s="23"/>
      <c r="U205" s="61">
        <v>0</v>
      </c>
      <c r="V205" s="23"/>
      <c r="W205" s="23"/>
      <c r="X205" s="15">
        <v>25</v>
      </c>
      <c r="Y205" s="34" t="s">
        <v>401</v>
      </c>
      <c r="Z205" s="23"/>
      <c r="AA205" s="17">
        <f t="shared" si="5"/>
        <v>0</v>
      </c>
    </row>
    <row r="206" spans="2:27" ht="24.75" customHeight="1">
      <c r="B206" s="59" t="s">
        <v>416</v>
      </c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20"/>
      <c r="V206" s="20"/>
      <c r="W206" s="20"/>
      <c r="X206" s="20"/>
      <c r="Y206" s="20"/>
      <c r="Z206" s="20"/>
      <c r="AA206" s="21">
        <f>SUM(AA199:AA205)</f>
        <v>0</v>
      </c>
    </row>
    <row r="207" spans="2:27" ht="0" hidden="1" customHeight="1"/>
    <row r="208" spans="2:27" ht="2.85" customHeight="1"/>
    <row r="209" ht="0" hidden="1" customHeight="1"/>
  </sheetData>
  <mergeCells count="839">
    <mergeCell ref="B14:C14"/>
    <mergeCell ref="D14:L14"/>
    <mergeCell ref="M14:T14"/>
    <mergeCell ref="U14:W14"/>
    <mergeCell ref="Y14:Z14"/>
    <mergeCell ref="Q1:V1"/>
    <mergeCell ref="R2:U2"/>
    <mergeCell ref="H4:Y4"/>
    <mergeCell ref="A7:AB7"/>
    <mergeCell ref="B10:AA10"/>
    <mergeCell ref="B13:C13"/>
    <mergeCell ref="D13:L13"/>
    <mergeCell ref="M13:T13"/>
    <mergeCell ref="U13:W13"/>
    <mergeCell ref="Y13:Z13"/>
    <mergeCell ref="B12:C12"/>
    <mergeCell ref="D12:L12"/>
    <mergeCell ref="M12:T12"/>
    <mergeCell ref="U12:W12"/>
    <mergeCell ref="Y12:Z12"/>
    <mergeCell ref="B16:C16"/>
    <mergeCell ref="D16:L16"/>
    <mergeCell ref="M16:T16"/>
    <mergeCell ref="U16:W16"/>
    <mergeCell ref="Y16:Z16"/>
    <mergeCell ref="B15:C15"/>
    <mergeCell ref="D15:L15"/>
    <mergeCell ref="M15:T15"/>
    <mergeCell ref="U15:W15"/>
    <mergeCell ref="Y15:Z15"/>
    <mergeCell ref="B18:C18"/>
    <mergeCell ref="D18:L18"/>
    <mergeCell ref="M18:T18"/>
    <mergeCell ref="U18:W18"/>
    <mergeCell ref="Y18:Z18"/>
    <mergeCell ref="B17:C17"/>
    <mergeCell ref="D17:L17"/>
    <mergeCell ref="M17:T17"/>
    <mergeCell ref="U17:W17"/>
    <mergeCell ref="Y17:Z17"/>
    <mergeCell ref="B20:C20"/>
    <mergeCell ref="D20:L20"/>
    <mergeCell ref="M20:T20"/>
    <mergeCell ref="U20:W20"/>
    <mergeCell ref="Y20:Z20"/>
    <mergeCell ref="B19:C19"/>
    <mergeCell ref="D19:L19"/>
    <mergeCell ref="M19:T19"/>
    <mergeCell ref="U19:W19"/>
    <mergeCell ref="Y19:Z19"/>
    <mergeCell ref="B22:C22"/>
    <mergeCell ref="D22:L22"/>
    <mergeCell ref="M22:T22"/>
    <mergeCell ref="U22:W22"/>
    <mergeCell ref="Y22:Z22"/>
    <mergeCell ref="B21:C21"/>
    <mergeCell ref="D21:L21"/>
    <mergeCell ref="M21:T21"/>
    <mergeCell ref="U21:W21"/>
    <mergeCell ref="Y21:Z21"/>
    <mergeCell ref="B24:C24"/>
    <mergeCell ref="D24:L24"/>
    <mergeCell ref="M24:T24"/>
    <mergeCell ref="U24:W24"/>
    <mergeCell ref="Y24:Z24"/>
    <mergeCell ref="B23:C23"/>
    <mergeCell ref="D23:L23"/>
    <mergeCell ref="M23:T23"/>
    <mergeCell ref="U23:W23"/>
    <mergeCell ref="Y23:Z23"/>
    <mergeCell ref="B26:C26"/>
    <mergeCell ref="D26:L26"/>
    <mergeCell ref="M26:T26"/>
    <mergeCell ref="U26:W26"/>
    <mergeCell ref="Y26:Z26"/>
    <mergeCell ref="B25:C25"/>
    <mergeCell ref="D25:L25"/>
    <mergeCell ref="M25:T25"/>
    <mergeCell ref="U25:W25"/>
    <mergeCell ref="Y25:Z25"/>
    <mergeCell ref="B28:C28"/>
    <mergeCell ref="D28:L28"/>
    <mergeCell ref="M28:T28"/>
    <mergeCell ref="U28:W28"/>
    <mergeCell ref="Y28:Z28"/>
    <mergeCell ref="B27:C27"/>
    <mergeCell ref="D27:L27"/>
    <mergeCell ref="M27:T27"/>
    <mergeCell ref="U27:W27"/>
    <mergeCell ref="Y27:Z27"/>
    <mergeCell ref="B30:C30"/>
    <mergeCell ref="D30:L30"/>
    <mergeCell ref="M30:T30"/>
    <mergeCell ref="U30:W30"/>
    <mergeCell ref="Y30:Z30"/>
    <mergeCell ref="B29:C29"/>
    <mergeCell ref="D29:L29"/>
    <mergeCell ref="M29:T29"/>
    <mergeCell ref="U29:W29"/>
    <mergeCell ref="Y29:Z29"/>
    <mergeCell ref="B32:C32"/>
    <mergeCell ref="D32:L32"/>
    <mergeCell ref="M32:T32"/>
    <mergeCell ref="U32:W32"/>
    <mergeCell ref="Y32:Z32"/>
    <mergeCell ref="B31:C31"/>
    <mergeCell ref="D31:L31"/>
    <mergeCell ref="M31:T31"/>
    <mergeCell ref="U31:W31"/>
    <mergeCell ref="Y31:Z31"/>
    <mergeCell ref="B34:C34"/>
    <mergeCell ref="D34:L34"/>
    <mergeCell ref="M34:T34"/>
    <mergeCell ref="U34:W34"/>
    <mergeCell ref="Y34:Z34"/>
    <mergeCell ref="B33:C33"/>
    <mergeCell ref="D33:L33"/>
    <mergeCell ref="M33:T33"/>
    <mergeCell ref="U33:W33"/>
    <mergeCell ref="Y33:Z33"/>
    <mergeCell ref="B36:C36"/>
    <mergeCell ref="D36:L36"/>
    <mergeCell ref="M36:T36"/>
    <mergeCell ref="U36:W36"/>
    <mergeCell ref="Y36:Z36"/>
    <mergeCell ref="B35:C35"/>
    <mergeCell ref="D35:L35"/>
    <mergeCell ref="M35:T35"/>
    <mergeCell ref="U35:W35"/>
    <mergeCell ref="Y35:Z35"/>
    <mergeCell ref="B38:C38"/>
    <mergeCell ref="D38:L38"/>
    <mergeCell ref="M38:T38"/>
    <mergeCell ref="U38:W38"/>
    <mergeCell ref="Y38:Z38"/>
    <mergeCell ref="B37:C37"/>
    <mergeCell ref="D37:L37"/>
    <mergeCell ref="M37:T37"/>
    <mergeCell ref="U37:W37"/>
    <mergeCell ref="Y37:Z37"/>
    <mergeCell ref="B40:C40"/>
    <mergeCell ref="D40:L40"/>
    <mergeCell ref="M40:T40"/>
    <mergeCell ref="U40:W40"/>
    <mergeCell ref="Y40:Z40"/>
    <mergeCell ref="B39:C39"/>
    <mergeCell ref="D39:L39"/>
    <mergeCell ref="M39:T39"/>
    <mergeCell ref="U39:W39"/>
    <mergeCell ref="Y39:Z39"/>
    <mergeCell ref="B42:C42"/>
    <mergeCell ref="D42:L42"/>
    <mergeCell ref="M42:T42"/>
    <mergeCell ref="U42:W42"/>
    <mergeCell ref="Y42:Z42"/>
    <mergeCell ref="B41:C41"/>
    <mergeCell ref="D41:L41"/>
    <mergeCell ref="M41:T41"/>
    <mergeCell ref="U41:W41"/>
    <mergeCell ref="Y41:Z41"/>
    <mergeCell ref="B44:C44"/>
    <mergeCell ref="D44:L44"/>
    <mergeCell ref="M44:T44"/>
    <mergeCell ref="U44:W44"/>
    <mergeCell ref="Y44:Z44"/>
    <mergeCell ref="B43:C43"/>
    <mergeCell ref="D43:L43"/>
    <mergeCell ref="M43:T43"/>
    <mergeCell ref="U43:W43"/>
    <mergeCell ref="Y43:Z43"/>
    <mergeCell ref="B46:C46"/>
    <mergeCell ref="D46:L46"/>
    <mergeCell ref="M46:T46"/>
    <mergeCell ref="U46:W46"/>
    <mergeCell ref="Y46:Z46"/>
    <mergeCell ref="B45:C45"/>
    <mergeCell ref="D45:L45"/>
    <mergeCell ref="M45:T45"/>
    <mergeCell ref="U45:W45"/>
    <mergeCell ref="Y45:Z45"/>
    <mergeCell ref="B48:C48"/>
    <mergeCell ref="D48:L48"/>
    <mergeCell ref="M48:T48"/>
    <mergeCell ref="U48:W48"/>
    <mergeCell ref="Y48:Z48"/>
    <mergeCell ref="B47:C47"/>
    <mergeCell ref="D47:L47"/>
    <mergeCell ref="M47:T47"/>
    <mergeCell ref="U47:W47"/>
    <mergeCell ref="Y47:Z47"/>
    <mergeCell ref="B50:C50"/>
    <mergeCell ref="D50:L50"/>
    <mergeCell ref="M50:T50"/>
    <mergeCell ref="U50:W50"/>
    <mergeCell ref="Y50:Z50"/>
    <mergeCell ref="B49:C49"/>
    <mergeCell ref="D49:L49"/>
    <mergeCell ref="M49:T49"/>
    <mergeCell ref="U49:W49"/>
    <mergeCell ref="Y49:Z49"/>
    <mergeCell ref="B52:C52"/>
    <mergeCell ref="D52:L52"/>
    <mergeCell ref="M52:T52"/>
    <mergeCell ref="U52:W52"/>
    <mergeCell ref="Y52:Z52"/>
    <mergeCell ref="B51:C51"/>
    <mergeCell ref="D51:L51"/>
    <mergeCell ref="M51:T51"/>
    <mergeCell ref="U51:W51"/>
    <mergeCell ref="Y51:Z51"/>
    <mergeCell ref="B54:C54"/>
    <mergeCell ref="D54:L54"/>
    <mergeCell ref="M54:T54"/>
    <mergeCell ref="U54:W54"/>
    <mergeCell ref="Y54:Z54"/>
    <mergeCell ref="B53:C53"/>
    <mergeCell ref="D53:L53"/>
    <mergeCell ref="M53:T53"/>
    <mergeCell ref="U53:W53"/>
    <mergeCell ref="Y53:Z53"/>
    <mergeCell ref="B56:C56"/>
    <mergeCell ref="D56:L56"/>
    <mergeCell ref="M56:T56"/>
    <mergeCell ref="U56:W56"/>
    <mergeCell ref="Y56:Z56"/>
    <mergeCell ref="B55:C55"/>
    <mergeCell ref="D55:L55"/>
    <mergeCell ref="M55:T55"/>
    <mergeCell ref="U55:W55"/>
    <mergeCell ref="Y55:Z55"/>
    <mergeCell ref="B58:C58"/>
    <mergeCell ref="D58:L58"/>
    <mergeCell ref="M58:T58"/>
    <mergeCell ref="U58:W58"/>
    <mergeCell ref="Y58:Z58"/>
    <mergeCell ref="B57:C57"/>
    <mergeCell ref="D57:L57"/>
    <mergeCell ref="M57:T57"/>
    <mergeCell ref="U57:W57"/>
    <mergeCell ref="Y57:Z57"/>
    <mergeCell ref="B60:C60"/>
    <mergeCell ref="D60:L60"/>
    <mergeCell ref="M60:T60"/>
    <mergeCell ref="U60:W60"/>
    <mergeCell ref="Y60:Z60"/>
    <mergeCell ref="B59:C59"/>
    <mergeCell ref="D59:L59"/>
    <mergeCell ref="M59:T59"/>
    <mergeCell ref="U59:W59"/>
    <mergeCell ref="Y59:Z59"/>
    <mergeCell ref="B62:C62"/>
    <mergeCell ref="D62:L62"/>
    <mergeCell ref="M62:T62"/>
    <mergeCell ref="U62:W62"/>
    <mergeCell ref="Y62:Z62"/>
    <mergeCell ref="B61:C61"/>
    <mergeCell ref="D61:L61"/>
    <mergeCell ref="M61:T61"/>
    <mergeCell ref="U61:W61"/>
    <mergeCell ref="Y61:Z61"/>
    <mergeCell ref="B64:C64"/>
    <mergeCell ref="D64:L64"/>
    <mergeCell ref="M64:T64"/>
    <mergeCell ref="U64:W64"/>
    <mergeCell ref="Y64:Z64"/>
    <mergeCell ref="B63:C63"/>
    <mergeCell ref="D63:L63"/>
    <mergeCell ref="M63:T63"/>
    <mergeCell ref="U63:W63"/>
    <mergeCell ref="Y63:Z63"/>
    <mergeCell ref="B66:C66"/>
    <mergeCell ref="D66:L66"/>
    <mergeCell ref="M66:T66"/>
    <mergeCell ref="U66:W66"/>
    <mergeCell ref="Y66:Z66"/>
    <mergeCell ref="B65:C65"/>
    <mergeCell ref="D65:L65"/>
    <mergeCell ref="M65:T65"/>
    <mergeCell ref="U65:W65"/>
    <mergeCell ref="Y65:Z65"/>
    <mergeCell ref="B68:C68"/>
    <mergeCell ref="D68:L68"/>
    <mergeCell ref="M68:T68"/>
    <mergeCell ref="U68:W68"/>
    <mergeCell ref="Y68:Z68"/>
    <mergeCell ref="B67:C67"/>
    <mergeCell ref="D67:L67"/>
    <mergeCell ref="M67:T67"/>
    <mergeCell ref="U67:W67"/>
    <mergeCell ref="Y67:Z67"/>
    <mergeCell ref="B70:C70"/>
    <mergeCell ref="D70:L70"/>
    <mergeCell ref="M70:T70"/>
    <mergeCell ref="U70:W70"/>
    <mergeCell ref="Y70:Z70"/>
    <mergeCell ref="B69:C69"/>
    <mergeCell ref="D69:L69"/>
    <mergeCell ref="M69:T69"/>
    <mergeCell ref="U69:W69"/>
    <mergeCell ref="Y69:Z69"/>
    <mergeCell ref="B72:C72"/>
    <mergeCell ref="D72:L72"/>
    <mergeCell ref="M72:T72"/>
    <mergeCell ref="U72:W72"/>
    <mergeCell ref="Y72:Z72"/>
    <mergeCell ref="B73:T73"/>
    <mergeCell ref="B71:C71"/>
    <mergeCell ref="D71:L71"/>
    <mergeCell ref="M71:T71"/>
    <mergeCell ref="U71:W71"/>
    <mergeCell ref="Y71:Z71"/>
    <mergeCell ref="B81:C81"/>
    <mergeCell ref="D81:L81"/>
    <mergeCell ref="M81:T81"/>
    <mergeCell ref="U81:W81"/>
    <mergeCell ref="Y81:Z81"/>
    <mergeCell ref="B78:AA78"/>
    <mergeCell ref="B80:C80"/>
    <mergeCell ref="D80:L80"/>
    <mergeCell ref="M80:T80"/>
    <mergeCell ref="U80:W80"/>
    <mergeCell ref="Y80:Z80"/>
    <mergeCell ref="B83:C83"/>
    <mergeCell ref="D83:L83"/>
    <mergeCell ref="M83:T83"/>
    <mergeCell ref="U83:W83"/>
    <mergeCell ref="Y83:Z83"/>
    <mergeCell ref="B82:C82"/>
    <mergeCell ref="D82:L82"/>
    <mergeCell ref="M82:T82"/>
    <mergeCell ref="U82:W82"/>
    <mergeCell ref="Y82:Z82"/>
    <mergeCell ref="B85:C85"/>
    <mergeCell ref="D85:L85"/>
    <mergeCell ref="M85:T85"/>
    <mergeCell ref="U85:W85"/>
    <mergeCell ref="Y85:Z85"/>
    <mergeCell ref="B84:C84"/>
    <mergeCell ref="D84:L84"/>
    <mergeCell ref="M84:T84"/>
    <mergeCell ref="U84:W84"/>
    <mergeCell ref="Y84:Z84"/>
    <mergeCell ref="B91:AA91"/>
    <mergeCell ref="B93:C93"/>
    <mergeCell ref="D93:L93"/>
    <mergeCell ref="M93:T93"/>
    <mergeCell ref="U93:W93"/>
    <mergeCell ref="Y93:Z93"/>
    <mergeCell ref="B87:T87"/>
    <mergeCell ref="B86:C86"/>
    <mergeCell ref="D86:L86"/>
    <mergeCell ref="M86:T86"/>
    <mergeCell ref="U86:W86"/>
    <mergeCell ref="Y86:Z86"/>
    <mergeCell ref="B95:C95"/>
    <mergeCell ref="D95:L95"/>
    <mergeCell ref="M95:T95"/>
    <mergeCell ref="U95:W95"/>
    <mergeCell ref="Y95:Z95"/>
    <mergeCell ref="B94:C94"/>
    <mergeCell ref="D94:L94"/>
    <mergeCell ref="M94:T94"/>
    <mergeCell ref="U94:W94"/>
    <mergeCell ref="Y94:Z94"/>
    <mergeCell ref="B97:C97"/>
    <mergeCell ref="D97:L97"/>
    <mergeCell ref="M97:T97"/>
    <mergeCell ref="U97:W97"/>
    <mergeCell ref="Y97:Z97"/>
    <mergeCell ref="B96:C96"/>
    <mergeCell ref="D96:L96"/>
    <mergeCell ref="M96:T96"/>
    <mergeCell ref="U96:W96"/>
    <mergeCell ref="Y96:Z96"/>
    <mergeCell ref="B99:C99"/>
    <mergeCell ref="D99:L99"/>
    <mergeCell ref="M99:T99"/>
    <mergeCell ref="U99:W99"/>
    <mergeCell ref="Y99:Z99"/>
    <mergeCell ref="B98:C98"/>
    <mergeCell ref="D98:L98"/>
    <mergeCell ref="M98:T98"/>
    <mergeCell ref="U98:W98"/>
    <mergeCell ref="Y98:Z98"/>
    <mergeCell ref="B101:C101"/>
    <mergeCell ref="D101:L101"/>
    <mergeCell ref="M101:T101"/>
    <mergeCell ref="U101:W101"/>
    <mergeCell ref="Y101:Z101"/>
    <mergeCell ref="B100:C100"/>
    <mergeCell ref="D100:L100"/>
    <mergeCell ref="M100:T100"/>
    <mergeCell ref="U100:W100"/>
    <mergeCell ref="Y100:Z100"/>
    <mergeCell ref="B103:C103"/>
    <mergeCell ref="D103:L103"/>
    <mergeCell ref="M103:T103"/>
    <mergeCell ref="U103:W103"/>
    <mergeCell ref="Y103:Z103"/>
    <mergeCell ref="B102:C102"/>
    <mergeCell ref="D102:L102"/>
    <mergeCell ref="M102:T102"/>
    <mergeCell ref="U102:W102"/>
    <mergeCell ref="Y102:Z102"/>
    <mergeCell ref="B105:C105"/>
    <mergeCell ref="D105:L105"/>
    <mergeCell ref="M105:T105"/>
    <mergeCell ref="U105:W105"/>
    <mergeCell ref="Y105:Z105"/>
    <mergeCell ref="B104:C104"/>
    <mergeCell ref="D104:L104"/>
    <mergeCell ref="M104:T104"/>
    <mergeCell ref="U104:W104"/>
    <mergeCell ref="Y104:Z104"/>
    <mergeCell ref="B107:C107"/>
    <mergeCell ref="D107:L107"/>
    <mergeCell ref="M107:T107"/>
    <mergeCell ref="U107:W107"/>
    <mergeCell ref="Y107:Z107"/>
    <mergeCell ref="B106:C106"/>
    <mergeCell ref="D106:L106"/>
    <mergeCell ref="M106:T106"/>
    <mergeCell ref="U106:W106"/>
    <mergeCell ref="Y106:Z106"/>
    <mergeCell ref="B109:C109"/>
    <mergeCell ref="D109:L109"/>
    <mergeCell ref="M109:T109"/>
    <mergeCell ref="U109:W109"/>
    <mergeCell ref="Y109:Z109"/>
    <mergeCell ref="B108:C108"/>
    <mergeCell ref="D108:L108"/>
    <mergeCell ref="M108:T108"/>
    <mergeCell ref="U108:W108"/>
    <mergeCell ref="Y108:Z108"/>
    <mergeCell ref="B111:C111"/>
    <mergeCell ref="D111:L111"/>
    <mergeCell ref="M111:T111"/>
    <mergeCell ref="U111:W111"/>
    <mergeCell ref="Y111:Z111"/>
    <mergeCell ref="B110:C110"/>
    <mergeCell ref="D110:L110"/>
    <mergeCell ref="M110:T110"/>
    <mergeCell ref="U110:W110"/>
    <mergeCell ref="Y110:Z110"/>
    <mergeCell ref="B113:C113"/>
    <mergeCell ref="D113:L113"/>
    <mergeCell ref="M113:T113"/>
    <mergeCell ref="U113:W113"/>
    <mergeCell ref="Y113:Z113"/>
    <mergeCell ref="B112:C112"/>
    <mergeCell ref="D112:L112"/>
    <mergeCell ref="M112:T112"/>
    <mergeCell ref="U112:W112"/>
    <mergeCell ref="Y112:Z112"/>
    <mergeCell ref="B115:C115"/>
    <mergeCell ref="D115:L115"/>
    <mergeCell ref="M115:T115"/>
    <mergeCell ref="U115:W115"/>
    <mergeCell ref="Y115:Z115"/>
    <mergeCell ref="B114:C114"/>
    <mergeCell ref="D114:L114"/>
    <mergeCell ref="M114:T114"/>
    <mergeCell ref="U114:W114"/>
    <mergeCell ref="Y114:Z114"/>
    <mergeCell ref="B117:C117"/>
    <mergeCell ref="D117:L117"/>
    <mergeCell ref="M117:T117"/>
    <mergeCell ref="U117:W117"/>
    <mergeCell ref="Y117:Z117"/>
    <mergeCell ref="B116:C116"/>
    <mergeCell ref="D116:L116"/>
    <mergeCell ref="M116:T116"/>
    <mergeCell ref="U116:W116"/>
    <mergeCell ref="Y116:Z116"/>
    <mergeCell ref="B119:C119"/>
    <mergeCell ref="D119:L119"/>
    <mergeCell ref="M119:T119"/>
    <mergeCell ref="U119:W119"/>
    <mergeCell ref="Y119:Z119"/>
    <mergeCell ref="B118:C118"/>
    <mergeCell ref="D118:L118"/>
    <mergeCell ref="M118:T118"/>
    <mergeCell ref="U118:W118"/>
    <mergeCell ref="Y118:Z118"/>
    <mergeCell ref="B121:C121"/>
    <mergeCell ref="D121:L121"/>
    <mergeCell ref="M121:T121"/>
    <mergeCell ref="U121:W121"/>
    <mergeCell ref="Y121:Z121"/>
    <mergeCell ref="B120:C120"/>
    <mergeCell ref="D120:L120"/>
    <mergeCell ref="M120:T120"/>
    <mergeCell ref="U120:W120"/>
    <mergeCell ref="Y120:Z120"/>
    <mergeCell ref="B123:C123"/>
    <mergeCell ref="D123:L123"/>
    <mergeCell ref="M123:T123"/>
    <mergeCell ref="U123:W123"/>
    <mergeCell ref="Y123:Z123"/>
    <mergeCell ref="B122:C122"/>
    <mergeCell ref="D122:L122"/>
    <mergeCell ref="M122:T122"/>
    <mergeCell ref="U122:W122"/>
    <mergeCell ref="Y122:Z122"/>
    <mergeCell ref="B125:C125"/>
    <mergeCell ref="D125:L125"/>
    <mergeCell ref="M125:T125"/>
    <mergeCell ref="U125:W125"/>
    <mergeCell ref="Y125:Z125"/>
    <mergeCell ref="B124:C124"/>
    <mergeCell ref="D124:L124"/>
    <mergeCell ref="M124:T124"/>
    <mergeCell ref="U124:W124"/>
    <mergeCell ref="Y124:Z124"/>
    <mergeCell ref="B127:C127"/>
    <mergeCell ref="D127:L127"/>
    <mergeCell ref="M127:T127"/>
    <mergeCell ref="U127:W127"/>
    <mergeCell ref="Y127:Z127"/>
    <mergeCell ref="B126:C126"/>
    <mergeCell ref="D126:L126"/>
    <mergeCell ref="M126:T126"/>
    <mergeCell ref="U126:W126"/>
    <mergeCell ref="Y126:Z126"/>
    <mergeCell ref="B129:C129"/>
    <mergeCell ref="D129:L129"/>
    <mergeCell ref="M129:T129"/>
    <mergeCell ref="U129:W129"/>
    <mergeCell ref="Y129:Z129"/>
    <mergeCell ref="B128:C128"/>
    <mergeCell ref="D128:L128"/>
    <mergeCell ref="M128:T128"/>
    <mergeCell ref="U128:W128"/>
    <mergeCell ref="Y128:Z128"/>
    <mergeCell ref="B131:C131"/>
    <mergeCell ref="D131:L131"/>
    <mergeCell ref="M131:T131"/>
    <mergeCell ref="U131:W131"/>
    <mergeCell ref="Y131:Z131"/>
    <mergeCell ref="B130:C130"/>
    <mergeCell ref="D130:L130"/>
    <mergeCell ref="M130:T130"/>
    <mergeCell ref="U130:W130"/>
    <mergeCell ref="Y130:Z130"/>
    <mergeCell ref="B133:C133"/>
    <mergeCell ref="D133:L133"/>
    <mergeCell ref="M133:T133"/>
    <mergeCell ref="U133:W133"/>
    <mergeCell ref="Y133:Z133"/>
    <mergeCell ref="B132:C132"/>
    <mergeCell ref="D132:L132"/>
    <mergeCell ref="M132:T132"/>
    <mergeCell ref="U132:W132"/>
    <mergeCell ref="Y132:Z132"/>
    <mergeCell ref="B135:C135"/>
    <mergeCell ref="D135:L135"/>
    <mergeCell ref="M135:T135"/>
    <mergeCell ref="U135:W135"/>
    <mergeCell ref="Y135:Z135"/>
    <mergeCell ref="B134:C134"/>
    <mergeCell ref="D134:L134"/>
    <mergeCell ref="M134:T134"/>
    <mergeCell ref="U134:W134"/>
    <mergeCell ref="Y134:Z134"/>
    <mergeCell ref="B137:C137"/>
    <mergeCell ref="D137:L137"/>
    <mergeCell ref="M137:T137"/>
    <mergeCell ref="U137:W137"/>
    <mergeCell ref="Y137:Z137"/>
    <mergeCell ref="B136:C136"/>
    <mergeCell ref="D136:L136"/>
    <mergeCell ref="M136:T136"/>
    <mergeCell ref="U136:W136"/>
    <mergeCell ref="Y136:Z136"/>
    <mergeCell ref="B139:C139"/>
    <mergeCell ref="D139:L139"/>
    <mergeCell ref="M139:T139"/>
    <mergeCell ref="U139:W139"/>
    <mergeCell ref="Y139:Z139"/>
    <mergeCell ref="B138:C138"/>
    <mergeCell ref="D138:L138"/>
    <mergeCell ref="M138:T138"/>
    <mergeCell ref="U138:W138"/>
    <mergeCell ref="Y138:Z138"/>
    <mergeCell ref="B141:C141"/>
    <mergeCell ref="D141:L141"/>
    <mergeCell ref="M141:T141"/>
    <mergeCell ref="U141:W141"/>
    <mergeCell ref="Y141:Z141"/>
    <mergeCell ref="B140:C140"/>
    <mergeCell ref="D140:L140"/>
    <mergeCell ref="M140:T140"/>
    <mergeCell ref="U140:W140"/>
    <mergeCell ref="Y140:Z140"/>
    <mergeCell ref="B143:C143"/>
    <mergeCell ref="D143:L143"/>
    <mergeCell ref="M143:T143"/>
    <mergeCell ref="U143:W143"/>
    <mergeCell ref="Y143:Z143"/>
    <mergeCell ref="B142:C142"/>
    <mergeCell ref="D142:L142"/>
    <mergeCell ref="M142:T142"/>
    <mergeCell ref="U142:W142"/>
    <mergeCell ref="Y142:Z142"/>
    <mergeCell ref="B145:C145"/>
    <mergeCell ref="D145:L145"/>
    <mergeCell ref="M145:T145"/>
    <mergeCell ref="U145:W145"/>
    <mergeCell ref="Y145:Z145"/>
    <mergeCell ref="B144:C144"/>
    <mergeCell ref="D144:L144"/>
    <mergeCell ref="M144:T144"/>
    <mergeCell ref="U144:W144"/>
    <mergeCell ref="Y144:Z144"/>
    <mergeCell ref="B147:C147"/>
    <mergeCell ref="D147:L147"/>
    <mergeCell ref="M147:T147"/>
    <mergeCell ref="U147:W147"/>
    <mergeCell ref="Y147:Z147"/>
    <mergeCell ref="B146:C146"/>
    <mergeCell ref="D146:L146"/>
    <mergeCell ref="M146:T146"/>
    <mergeCell ref="U146:W146"/>
    <mergeCell ref="Y146:Z146"/>
    <mergeCell ref="B149:C149"/>
    <mergeCell ref="D149:L149"/>
    <mergeCell ref="M149:T149"/>
    <mergeCell ref="U149:W149"/>
    <mergeCell ref="Y149:Z149"/>
    <mergeCell ref="B148:C148"/>
    <mergeCell ref="D148:L148"/>
    <mergeCell ref="M148:T148"/>
    <mergeCell ref="U148:W148"/>
    <mergeCell ref="Y148:Z148"/>
    <mergeCell ref="B151:C151"/>
    <mergeCell ref="D151:L151"/>
    <mergeCell ref="M151:T151"/>
    <mergeCell ref="U151:W151"/>
    <mergeCell ref="Y151:Z151"/>
    <mergeCell ref="B150:C150"/>
    <mergeCell ref="D150:L150"/>
    <mergeCell ref="M150:T150"/>
    <mergeCell ref="U150:W150"/>
    <mergeCell ref="Y150:Z150"/>
    <mergeCell ref="B153:C153"/>
    <mergeCell ref="D153:L153"/>
    <mergeCell ref="M153:T153"/>
    <mergeCell ref="U153:W153"/>
    <mergeCell ref="Y153:Z153"/>
    <mergeCell ref="B152:C152"/>
    <mergeCell ref="D152:L152"/>
    <mergeCell ref="M152:T152"/>
    <mergeCell ref="U152:W152"/>
    <mergeCell ref="Y152:Z152"/>
    <mergeCell ref="B155:C155"/>
    <mergeCell ref="D155:L155"/>
    <mergeCell ref="M155:T155"/>
    <mergeCell ref="U155:W155"/>
    <mergeCell ref="Y155:Z155"/>
    <mergeCell ref="B154:C154"/>
    <mergeCell ref="D154:L154"/>
    <mergeCell ref="M154:T154"/>
    <mergeCell ref="U154:W154"/>
    <mergeCell ref="Y154:Z154"/>
    <mergeCell ref="B157:C157"/>
    <mergeCell ref="D157:L157"/>
    <mergeCell ref="M157:T157"/>
    <mergeCell ref="U157:W157"/>
    <mergeCell ref="Y157:Z157"/>
    <mergeCell ref="B156:C156"/>
    <mergeCell ref="D156:L156"/>
    <mergeCell ref="M156:T156"/>
    <mergeCell ref="U156:W156"/>
    <mergeCell ref="Y156:Z156"/>
    <mergeCell ref="B159:C159"/>
    <mergeCell ref="D159:L159"/>
    <mergeCell ref="M159:T159"/>
    <mergeCell ref="U159:W159"/>
    <mergeCell ref="Y159:Z159"/>
    <mergeCell ref="B158:C158"/>
    <mergeCell ref="D158:L158"/>
    <mergeCell ref="M158:T158"/>
    <mergeCell ref="U158:W158"/>
    <mergeCell ref="Y158:Z158"/>
    <mergeCell ref="B161:C161"/>
    <mergeCell ref="D161:L161"/>
    <mergeCell ref="M161:T161"/>
    <mergeCell ref="U161:W161"/>
    <mergeCell ref="Y161:Z161"/>
    <mergeCell ref="B160:C160"/>
    <mergeCell ref="D160:L160"/>
    <mergeCell ref="M160:T160"/>
    <mergeCell ref="U160:W160"/>
    <mergeCell ref="Y160:Z160"/>
    <mergeCell ref="B163:C163"/>
    <mergeCell ref="D163:L163"/>
    <mergeCell ref="M163:T163"/>
    <mergeCell ref="U163:W163"/>
    <mergeCell ref="Y163:Z163"/>
    <mergeCell ref="B162:C162"/>
    <mergeCell ref="D162:L162"/>
    <mergeCell ref="M162:T162"/>
    <mergeCell ref="U162:W162"/>
    <mergeCell ref="Y162:Z162"/>
    <mergeCell ref="B165:C165"/>
    <mergeCell ref="D165:L165"/>
    <mergeCell ref="M165:T165"/>
    <mergeCell ref="U165:W165"/>
    <mergeCell ref="Y165:Z165"/>
    <mergeCell ref="B164:C164"/>
    <mergeCell ref="D164:L164"/>
    <mergeCell ref="M164:T164"/>
    <mergeCell ref="U164:W164"/>
    <mergeCell ref="Y164:Z164"/>
    <mergeCell ref="B167:C167"/>
    <mergeCell ref="D167:L167"/>
    <mergeCell ref="M167:T167"/>
    <mergeCell ref="U167:W167"/>
    <mergeCell ref="Y167:Z167"/>
    <mergeCell ref="B166:C166"/>
    <mergeCell ref="D166:L166"/>
    <mergeCell ref="M166:T166"/>
    <mergeCell ref="U166:W166"/>
    <mergeCell ref="Y166:Z166"/>
    <mergeCell ref="B169:C169"/>
    <mergeCell ref="D169:L169"/>
    <mergeCell ref="M169:T169"/>
    <mergeCell ref="U169:W169"/>
    <mergeCell ref="Y169:Z169"/>
    <mergeCell ref="B168:C168"/>
    <mergeCell ref="D168:L168"/>
    <mergeCell ref="M168:T168"/>
    <mergeCell ref="U168:W168"/>
    <mergeCell ref="Y168:Z168"/>
    <mergeCell ref="B171:C171"/>
    <mergeCell ref="D171:L171"/>
    <mergeCell ref="M171:T171"/>
    <mergeCell ref="U171:W171"/>
    <mergeCell ref="Y171:Z171"/>
    <mergeCell ref="B170:C170"/>
    <mergeCell ref="D170:L170"/>
    <mergeCell ref="M170:T170"/>
    <mergeCell ref="U170:W170"/>
    <mergeCell ref="Y170:Z170"/>
    <mergeCell ref="B173:C173"/>
    <mergeCell ref="D173:L173"/>
    <mergeCell ref="M173:T173"/>
    <mergeCell ref="U173:W173"/>
    <mergeCell ref="Y173:Z173"/>
    <mergeCell ref="B172:C172"/>
    <mergeCell ref="D172:L172"/>
    <mergeCell ref="M172:T172"/>
    <mergeCell ref="U172:W172"/>
    <mergeCell ref="Y172:Z172"/>
    <mergeCell ref="B183:AA183"/>
    <mergeCell ref="B175:C175"/>
    <mergeCell ref="D175:L175"/>
    <mergeCell ref="M175:T175"/>
    <mergeCell ref="U175:W175"/>
    <mergeCell ref="Y175:Z175"/>
    <mergeCell ref="B176:T176"/>
    <mergeCell ref="B174:C174"/>
    <mergeCell ref="D174:L174"/>
    <mergeCell ref="M174:T174"/>
    <mergeCell ref="U174:W174"/>
    <mergeCell ref="Y174:Z174"/>
    <mergeCell ref="B186:C186"/>
    <mergeCell ref="D186:L186"/>
    <mergeCell ref="M186:T186"/>
    <mergeCell ref="U186:W186"/>
    <mergeCell ref="Y186:Z186"/>
    <mergeCell ref="B185:C185"/>
    <mergeCell ref="D185:L185"/>
    <mergeCell ref="M185:T185"/>
    <mergeCell ref="U185:W185"/>
    <mergeCell ref="Y185:Z185"/>
    <mergeCell ref="B188:C188"/>
    <mergeCell ref="D188:L188"/>
    <mergeCell ref="M188:T188"/>
    <mergeCell ref="U188:W188"/>
    <mergeCell ref="Y188:Z188"/>
    <mergeCell ref="B187:C187"/>
    <mergeCell ref="D187:L187"/>
    <mergeCell ref="M187:T187"/>
    <mergeCell ref="U187:W187"/>
    <mergeCell ref="Y187:Z187"/>
    <mergeCell ref="B191:T191"/>
    <mergeCell ref="B190:C190"/>
    <mergeCell ref="D190:L190"/>
    <mergeCell ref="M190:T190"/>
    <mergeCell ref="U190:W190"/>
    <mergeCell ref="Y190:Z190"/>
    <mergeCell ref="B189:C189"/>
    <mergeCell ref="D189:L189"/>
    <mergeCell ref="M189:T189"/>
    <mergeCell ref="U189:W189"/>
    <mergeCell ref="Y189:Z189"/>
    <mergeCell ref="B199:C199"/>
    <mergeCell ref="D199:L199"/>
    <mergeCell ref="M199:T199"/>
    <mergeCell ref="U199:W199"/>
    <mergeCell ref="Y199:Z199"/>
    <mergeCell ref="B196:AA196"/>
    <mergeCell ref="B198:C198"/>
    <mergeCell ref="D198:L198"/>
    <mergeCell ref="M198:T198"/>
    <mergeCell ref="U198:W198"/>
    <mergeCell ref="Y198:Z198"/>
    <mergeCell ref="B201:C201"/>
    <mergeCell ref="D201:L201"/>
    <mergeCell ref="M201:T201"/>
    <mergeCell ref="U201:W201"/>
    <mergeCell ref="Y201:Z201"/>
    <mergeCell ref="B200:C200"/>
    <mergeCell ref="D200:L200"/>
    <mergeCell ref="M200:T200"/>
    <mergeCell ref="U200:W200"/>
    <mergeCell ref="Y200:Z200"/>
    <mergeCell ref="B203:C203"/>
    <mergeCell ref="D203:L203"/>
    <mergeCell ref="M203:T203"/>
    <mergeCell ref="U203:W203"/>
    <mergeCell ref="Y203:Z203"/>
    <mergeCell ref="B202:C202"/>
    <mergeCell ref="D202:L202"/>
    <mergeCell ref="M202:T202"/>
    <mergeCell ref="U202:W202"/>
    <mergeCell ref="Y202:Z202"/>
    <mergeCell ref="B206:T206"/>
    <mergeCell ref="B205:C205"/>
    <mergeCell ref="D205:L205"/>
    <mergeCell ref="M205:T205"/>
    <mergeCell ref="U205:W205"/>
    <mergeCell ref="Y205:Z205"/>
    <mergeCell ref="B204:C204"/>
    <mergeCell ref="D204:L204"/>
    <mergeCell ref="M204:T204"/>
    <mergeCell ref="U204:W204"/>
    <mergeCell ref="Y204:Z204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Luboš Kukliš</cp:lastModifiedBy>
  <cp:lastPrinted>2018-10-26T05:48:56Z</cp:lastPrinted>
  <dcterms:modified xsi:type="dcterms:W3CDTF">2018-11-27T07:50:15Z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