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5440" windowHeight="122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Položky!$A$1:$G$100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F32" i="1"/>
  <c r="G16"/>
  <c r="G15"/>
  <c r="G14"/>
  <c r="C15"/>
  <c r="H12" i="2"/>
  <c r="H11"/>
  <c r="H10"/>
  <c r="H9"/>
  <c r="H8"/>
  <c r="H7"/>
  <c r="D16" i="1"/>
  <c r="D15"/>
  <c r="D14"/>
  <c r="BE99" i="3"/>
  <c r="BD99"/>
  <c r="BC99"/>
  <c r="BB99"/>
  <c r="BA99"/>
  <c r="G99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B93"/>
  <c r="BA93"/>
  <c r="G93"/>
  <c r="BE92"/>
  <c r="BD92"/>
  <c r="BC92"/>
  <c r="BA92"/>
  <c r="G92"/>
  <c r="BB92" s="1"/>
  <c r="BE91"/>
  <c r="BD91"/>
  <c r="BC91"/>
  <c r="BB91"/>
  <c r="BA91"/>
  <c r="G9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E79"/>
  <c r="BD79"/>
  <c r="BC79"/>
  <c r="BA79"/>
  <c r="G79"/>
  <c r="BB79" s="1"/>
  <c r="B11" i="2"/>
  <c r="A11"/>
  <c r="C100" i="3"/>
  <c r="BE76"/>
  <c r="BD76"/>
  <c r="BC76"/>
  <c r="BA76"/>
  <c r="G76"/>
  <c r="BB76" s="1"/>
  <c r="BE75"/>
  <c r="BD75"/>
  <c r="BC75"/>
  <c r="BA75"/>
  <c r="G75"/>
  <c r="BB75" s="1"/>
  <c r="BE74"/>
  <c r="BD74"/>
  <c r="BC74"/>
  <c r="BB74"/>
  <c r="BA74"/>
  <c r="G74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B68"/>
  <c r="BA68"/>
  <c r="G68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10" i="2"/>
  <c r="A10"/>
  <c r="C77" i="3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B47"/>
  <c r="BA47"/>
  <c r="G47"/>
  <c r="BE46"/>
  <c r="BD46"/>
  <c r="BC46"/>
  <c r="BA46"/>
  <c r="G46"/>
  <c r="BB46" s="1"/>
  <c r="BE45"/>
  <c r="BD45"/>
  <c r="BC45"/>
  <c r="BB45"/>
  <c r="BA45"/>
  <c r="G45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B39"/>
  <c r="BA39"/>
  <c r="G39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B29"/>
  <c r="BA29"/>
  <c r="G29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B23"/>
  <c r="BA23"/>
  <c r="G23"/>
  <c r="BE22"/>
  <c r="BD22"/>
  <c r="BC22"/>
  <c r="BA22"/>
  <c r="G22"/>
  <c r="B9" i="2"/>
  <c r="A9"/>
  <c r="C51" i="3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8" i="2"/>
  <c r="A8"/>
  <c r="C20" i="3"/>
  <c r="BE8"/>
  <c r="BE9" s="1"/>
  <c r="I7" i="2" s="1"/>
  <c r="BD8" i="3"/>
  <c r="BD9" s="1"/>
  <c r="BC8"/>
  <c r="BB8"/>
  <c r="BB9" s="1"/>
  <c r="F7" i="2" s="1"/>
  <c r="G8" i="3"/>
  <c r="BA8" s="1"/>
  <c r="BA9" s="1"/>
  <c r="E7" i="2" s="1"/>
  <c r="B7"/>
  <c r="A7"/>
  <c r="BC9" i="3"/>
  <c r="G7" i="2" s="1"/>
  <c r="C9" i="3"/>
  <c r="C4"/>
  <c r="F3"/>
  <c r="C3"/>
  <c r="C2" i="2"/>
  <c r="C1"/>
  <c r="F33" i="1"/>
  <c r="F31"/>
  <c r="G8"/>
  <c r="F34" l="1"/>
  <c r="BE77" i="3"/>
  <c r="I10" i="2" s="1"/>
  <c r="G77" i="3"/>
  <c r="BA77"/>
  <c r="E10" i="2" s="1"/>
  <c r="BA51" i="3"/>
  <c r="E9" i="2" s="1"/>
  <c r="BD51" i="3"/>
  <c r="BE51"/>
  <c r="I9" i="2" s="1"/>
  <c r="BC51" i="3"/>
  <c r="G9" i="2" s="1"/>
  <c r="BC20" i="3"/>
  <c r="G8" i="2" s="1"/>
  <c r="BE20" i="3"/>
  <c r="I8" i="2" s="1"/>
  <c r="BB20" i="3"/>
  <c r="F8" i="2" s="1"/>
  <c r="BC77" i="3"/>
  <c r="G10" i="2" s="1"/>
  <c r="BD77" i="3"/>
  <c r="BC100"/>
  <c r="G11" i="2" s="1"/>
  <c r="G51" i="3"/>
  <c r="BA100"/>
  <c r="E11" i="2" s="1"/>
  <c r="BE100" i="3"/>
  <c r="I11" i="2" s="1"/>
  <c r="BD100" i="3"/>
  <c r="BD20"/>
  <c r="G100"/>
  <c r="BA20"/>
  <c r="E8" i="2" s="1"/>
  <c r="BB22" i="3"/>
  <c r="BB51" s="1"/>
  <c r="F9" i="2" s="1"/>
  <c r="BB53" i="3"/>
  <c r="BB77" s="1"/>
  <c r="F10" i="2" s="1"/>
  <c r="BB80" i="3"/>
  <c r="BB100" s="1"/>
  <c r="F11" i="2" s="1"/>
  <c r="G9" i="3"/>
  <c r="G20"/>
  <c r="E12" i="2" l="1"/>
  <c r="F12"/>
  <c r="C17" i="1" s="1"/>
  <c r="G12" i="2"/>
  <c r="C14" i="1" s="1"/>
  <c r="I12" i="2"/>
  <c r="C20" i="1" s="1"/>
  <c r="G17" i="2" l="1"/>
  <c r="I17" s="1"/>
  <c r="C16" i="1"/>
  <c r="C18" s="1"/>
  <c r="C21" s="1"/>
  <c r="G18" i="2"/>
  <c r="I18" s="1"/>
  <c r="G19"/>
  <c r="I19" s="1"/>
  <c r="H20" l="1"/>
  <c r="G22" i="1" s="1"/>
  <c r="G21" s="1"/>
  <c r="C22" l="1"/>
</calcChain>
</file>

<file path=xl/sharedStrings.xml><?xml version="1.0" encoding="utf-8"?>
<sst xmlns="http://schemas.openxmlformats.org/spreadsheetml/2006/main" count="360" uniqueCount="225">
  <si>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</si>
  <si>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</si>
  <si>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</si>
  <si>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</si>
  <si>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</si>
  <si>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</si>
  <si>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</si>
  <si>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</si>
  <si>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</si>
  <si>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</si>
  <si>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</si>
  <si>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</si>
  <si>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</si>
  <si>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</si>
  <si>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</si>
  <si>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</si>
  <si>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</si>
  <si>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</si>
  <si>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</si>
  <si>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</si>
  <si>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</si>
  <si>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</si>
  <si>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</si>
  <si>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</si>
  <si>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</si>
  <si>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</si>
  <si>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</si>
  <si>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</si>
  <si>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</si>
  <si>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</si>
  <si>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</si>
  <si>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</si>
  <si>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</si>
  <si>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</si>
  <si>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</si>
  <si>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</si>
  <si>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</si>
  <si>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</si>
  <si>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</si>
  <si>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</si>
  <si>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</si>
  <si>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</si>
  <si>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</si>
  <si>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</si>
  <si>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</si>
  <si>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</si>
  <si>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</si>
  <si>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</si>
  <si>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</si>
  <si>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</si>
  <si>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</si>
  <si>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</si>
  <si>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</si>
  <si>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</si>
  <si>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</si>
  <si>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</si>
  <si>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</si>
  <si>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</si>
  <si>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</si>
  <si>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</si>
  <si>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</si>
  <si>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</si>
  <si>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</si>
  <si>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</si>
  <si>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</si>
  <si>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</si>
  <si>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</si>
  <si>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</si>
  <si>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</si>
  <si>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D1.4a. Vzduchotechnika</t>
  </si>
  <si>
    <t>61</t>
  </si>
  <si>
    <t>Upravy povrchů vnitřní</t>
  </si>
  <si>
    <t>612 40-3399.RT2</t>
  </si>
  <si>
    <t>Hrubá výplň rýh ve stěnách maltou s použitím suché maltové směsi</t>
  </si>
  <si>
    <t>m2</t>
  </si>
  <si>
    <t>97</t>
  </si>
  <si>
    <t>Prorážení otvorů</t>
  </si>
  <si>
    <t>Obklady, podhledy, finální zapravení prostupů aj. - předmětem stavby</t>
  </si>
  <si>
    <t>971 03-3331.R00</t>
  </si>
  <si>
    <t xml:space="preserve">Vybourání otv. zeď cihel. pl.0,09 m2, tl.15cm, MVC </t>
  </si>
  <si>
    <t>kus</t>
  </si>
  <si>
    <t>971 03-3431.R00</t>
  </si>
  <si>
    <t xml:space="preserve">Vybourání otv. zeď cihel. pl.0,25 m2, tl.15cm, MVC </t>
  </si>
  <si>
    <t>971 03-3441.R00</t>
  </si>
  <si>
    <t xml:space="preserve">Vybourání otv. zeď cihel. pl.0,25 m2, tl.30cm, MVC </t>
  </si>
  <si>
    <t>971 03-3451.R00</t>
  </si>
  <si>
    <t xml:space="preserve">Vybourání otv. zeď cihel. pl.0,25 m2, tl.45cm, MVC </t>
  </si>
  <si>
    <t>5</t>
  </si>
  <si>
    <t xml:space="preserve">Ostatní stavební práce </t>
  </si>
  <si>
    <t>soubor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</si>
  <si>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</si>
  <si>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</si>
  <si>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</si>
  <si>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</si>
  <si>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</si>
  <si>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99-0102.R00</t>
  </si>
  <si>
    <t xml:space="preserve">Poplatek za skládku suti - směs betonu a cihel </t>
  </si>
  <si>
    <t>VZT1</t>
  </si>
  <si>
    <t>Zařízení VZT 1</t>
  </si>
  <si>
    <t>VZT1-001</t>
  </si>
  <si>
    <t>Podstropní vzduchotechnická jednotka 1 300 m3/hod při 400 Pa</t>
  </si>
  <si>
    <t>VZT1-002</t>
  </si>
  <si>
    <t xml:space="preserve">Montáž VZT jednotky </t>
  </si>
  <si>
    <t>8</t>
  </si>
  <si>
    <t xml:space="preserve">Měření a regulace, není předmětem tohoto svazku </t>
  </si>
  <si>
    <t>VZT1-003</t>
  </si>
  <si>
    <t>El. propojení ovládacích a regulačních prvků VZT jednotky vč. propojovacích kabelů</t>
  </si>
  <si>
    <t>VZT1-004</t>
  </si>
  <si>
    <t>Zaregulování, nastavení a uvedení do provozu VZT jednotky</t>
  </si>
  <si>
    <t>VZT1-005</t>
  </si>
  <si>
    <t>Hl. el. přívod vč. jištění k rozvodnici VZT předmětem elektro</t>
  </si>
  <si>
    <t>VZT1-010</t>
  </si>
  <si>
    <t xml:space="preserve">Protidešťová hlink. žaluzie 620x620 mm </t>
  </si>
  <si>
    <t>VZT1-012</t>
  </si>
  <si>
    <t xml:space="preserve">Montáž žaluzie </t>
  </si>
  <si>
    <t>VZT1-014</t>
  </si>
  <si>
    <t xml:space="preserve">Obdélníková vyústka 525x85 mm </t>
  </si>
  <si>
    <t>VZT1-015</t>
  </si>
  <si>
    <t xml:space="preserve">Montáž vyústky do čtyřhr. potrubí </t>
  </si>
  <si>
    <t>2</t>
  </si>
  <si>
    <t xml:space="preserve">Talířový ventil odvodní kovový, d160 </t>
  </si>
  <si>
    <t>VZT1-016</t>
  </si>
  <si>
    <t xml:space="preserve">Talířový ventil odvodní nerez, d160 </t>
  </si>
  <si>
    <t>12</t>
  </si>
  <si>
    <t xml:space="preserve">Protipožární talířový ventil odvodní, d125 </t>
  </si>
  <si>
    <t>3</t>
  </si>
  <si>
    <t xml:space="preserve">Protipožární talířový ventil odvodní, d160 </t>
  </si>
  <si>
    <t>4</t>
  </si>
  <si>
    <t xml:space="preserve">Protipožární talířový ventil přívodní, d160 </t>
  </si>
  <si>
    <t>VZT1-017</t>
  </si>
  <si>
    <t xml:space="preserve">Montáž talířových ventilů </t>
  </si>
  <si>
    <t>VZT1-018</t>
  </si>
  <si>
    <t>Kruhové VZT potrubí spiro, průměru do d400 vč. 30% tvarovek</t>
  </si>
  <si>
    <t>m</t>
  </si>
  <si>
    <t>VZT1-020</t>
  </si>
  <si>
    <t>Montáž kruhového potrubí hladkého, do d400 včetně tvarovek</t>
  </si>
  <si>
    <t>VZT1-011</t>
  </si>
  <si>
    <t xml:space="preserve">Přechody z kruhového potrubí na čtyřhranné </t>
  </si>
  <si>
    <t>VZT1-026</t>
  </si>
  <si>
    <t>Čtyřhranné pozinkované potrubí s přírubou průřezu od 0,07 do 0,13 m2</t>
  </si>
  <si>
    <t>VZT1-029</t>
  </si>
  <si>
    <t xml:space="preserve">Tepelná izolace tl. 30 mm </t>
  </si>
  <si>
    <t>7</t>
  </si>
  <si>
    <t xml:space="preserve">Protipožární izolace tl. 30 mm, EI 30 </t>
  </si>
  <si>
    <t>VZT1-030</t>
  </si>
  <si>
    <t xml:space="preserve">Montáž izolace </t>
  </si>
  <si>
    <t>6</t>
  </si>
  <si>
    <t xml:space="preserve">Uchycení VZT potrubí </t>
  </si>
  <si>
    <t>VZT1-031</t>
  </si>
  <si>
    <t xml:space="preserve">Zaregulování distribučních prvků </t>
  </si>
  <si>
    <t>kpl</t>
  </si>
  <si>
    <t>VZT1-032</t>
  </si>
  <si>
    <t>Zajistit odvod kondenzátu přes sifon do kanalizace předmětem ZTI</t>
  </si>
  <si>
    <t>14</t>
  </si>
  <si>
    <t>Bezprahová úprava dveří a mřížky ve dveřích předmětem stavby</t>
  </si>
  <si>
    <t>998 72-8101.R00</t>
  </si>
  <si>
    <t xml:space="preserve">Přesun hmot pro vzduchotechniku, výšky do 6 m </t>
  </si>
  <si>
    <t>998 72-8193.R00</t>
  </si>
  <si>
    <t xml:space="preserve">Příplatek zvětš. přesun, vzduchotechnika do 500 m </t>
  </si>
  <si>
    <t>VZT2</t>
  </si>
  <si>
    <t>Zařízení VZT 2</t>
  </si>
  <si>
    <t>VZT2-001</t>
  </si>
  <si>
    <t>Podstropní vzduchotechnická jednotka 1 600 m3/hod při 200 Pa</t>
  </si>
  <si>
    <t>VZT2-002</t>
  </si>
  <si>
    <t>VZT2-003</t>
  </si>
  <si>
    <t>VZT2-006</t>
  </si>
  <si>
    <t>VZT2-007</t>
  </si>
  <si>
    <t>VZT2-008</t>
  </si>
  <si>
    <t>VZT2-009</t>
  </si>
  <si>
    <t>VZT2-010</t>
  </si>
  <si>
    <t>VZT2-011</t>
  </si>
  <si>
    <t xml:space="preserve">Obdélníková vyústka 725x85 mm </t>
  </si>
  <si>
    <t>10</t>
  </si>
  <si>
    <t>VZT2-012</t>
  </si>
  <si>
    <t xml:space="preserve">Talířový ventil přívodní kovový, d160 </t>
  </si>
  <si>
    <t>VZT2-013</t>
  </si>
  <si>
    <t>VZT2-016</t>
  </si>
  <si>
    <t>VZT2-017</t>
  </si>
  <si>
    <t xml:space="preserve">Montáž kruhového potrubí hladkého, do d400 </t>
  </si>
  <si>
    <t>11</t>
  </si>
  <si>
    <t>VZT2-023</t>
  </si>
  <si>
    <t>VZT2-024</t>
  </si>
  <si>
    <t>VZT2-025</t>
  </si>
  <si>
    <t>VZT2-027</t>
  </si>
  <si>
    <t>VZT2-030</t>
  </si>
  <si>
    <t>VZT2-031</t>
  </si>
  <si>
    <t>15</t>
  </si>
  <si>
    <t xml:space="preserve">Bezprahová úprava dveří, předmětem stavby </t>
  </si>
  <si>
    <t>VZT3</t>
  </si>
  <si>
    <t>Zařízení VZT 3</t>
  </si>
  <si>
    <t>VZT3-001</t>
  </si>
  <si>
    <t>Diagonální ventilátor s doběhem 300 m3/hod při 170 Pa</t>
  </si>
  <si>
    <t>VZT3-002</t>
  </si>
  <si>
    <t>Axiální ventilátor s doběhem 180 m3/hod při 35 Pa</t>
  </si>
  <si>
    <t>VZT3-003</t>
  </si>
  <si>
    <t>El. přívod k zařízení vč. jištění předmětem elektro</t>
  </si>
  <si>
    <t>VZT3-004</t>
  </si>
  <si>
    <t xml:space="preserve">Montáž ventilátoru </t>
  </si>
  <si>
    <t>VZT3-005</t>
  </si>
  <si>
    <t xml:space="preserve">El. připojení, zaregulování a zprovoznění </t>
  </si>
  <si>
    <t>VZT3-006</t>
  </si>
  <si>
    <t xml:space="preserve">Protidešťová hlink. žaluzie 190x190 mm </t>
  </si>
  <si>
    <t>VZT3-007</t>
  </si>
  <si>
    <t xml:space="preserve">Protidešťová hlink. žaluzie 345x345 mm </t>
  </si>
  <si>
    <t>VZT3-008</t>
  </si>
  <si>
    <t>VZT3-009</t>
  </si>
  <si>
    <t>VZT3-010</t>
  </si>
  <si>
    <t>VZT3-011</t>
  </si>
  <si>
    <t>VZT3-012</t>
  </si>
  <si>
    <t>VZT3-013</t>
  </si>
  <si>
    <t>Kruhové VZT potrubí spiro, průměru do d200 vč. 60% tvarovek</t>
  </si>
  <si>
    <t>VZT3-014</t>
  </si>
  <si>
    <t xml:space="preserve">Montáž kruhového potrubí hladkého, do d200 </t>
  </si>
  <si>
    <t>VZT3-015</t>
  </si>
  <si>
    <t>VZT3-016</t>
  </si>
  <si>
    <t xml:space="preserve">Zpětná klapka d160, včetně montáže </t>
  </si>
  <si>
    <t>VZT3-017</t>
  </si>
  <si>
    <t>VZT3-018</t>
  </si>
  <si>
    <t>13</t>
  </si>
  <si>
    <t>Doprava</t>
  </si>
  <si>
    <t>Kompletační činnost zhotovitele</t>
  </si>
  <si>
    <t>Provozní vlivy</t>
  </si>
  <si>
    <t>FaBa engineering, s.r.o., Břeclav</t>
  </si>
  <si>
    <t>FK Valtice, z.s.</t>
  </si>
  <si>
    <t>Rekonstrukce areálu FK Valtice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</si>
</sst>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dd/mm/yy"/>
    <numFmt numFmtId="165" formatCode="#,##0.00\ &quot;Kč&quot;"/>
    <numFmt numFmtId="166" formatCode="0.0"/>
    <numFmt numFmtId="167" formatCode="_-* #,##0.00\ [$Kč-405]_-;\-* #,##0.00\ [$Kč-405]_-;_-* &quot;-&quot;??\ [$Kč-405]_-;_-@_-"/>
  </numFmts>
  <fonts count="2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4" fontId="20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167" fontId="17" fillId="0" borderId="53" xfId="1" applyNumberFormat="1" applyFont="1" applyFill="1" applyBorder="1" applyAlignment="1">
      <alignment horizontal="right"/>
    </xf>
    <xf numFmtId="44" fontId="17" fillId="0" borderId="53" xfId="2" applyFont="1" applyFill="1" applyBorder="1"/>
    <xf numFmtId="44" fontId="5" fillId="0" borderId="60" xfId="2" applyFont="1" applyFill="1" applyBorder="1"/>
    <xf numFmtId="44" fontId="17" fillId="0" borderId="53" xfId="2" applyFont="1" applyFill="1" applyBorder="1" applyAlignment="1">
      <alignment horizontal="right"/>
    </xf>
    <xf numFmtId="44" fontId="9" fillId="0" borderId="60" xfId="2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3">
    <cellStyle name="měny" xfId="2" builtinId="4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69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224</v>
      </c>
      <c r="D6" s="10"/>
      <c r="E6" s="10"/>
      <c r="F6" s="18"/>
      <c r="G6" s="12"/>
    </row>
    <row r="7" spans="1:57">
      <c r="A7" s="13" t="s">
        <v>8</v>
      </c>
      <c r="B7" s="15"/>
      <c r="C7" s="180"/>
      <c r="D7" s="181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80" t="s">
        <v>223</v>
      </c>
      <c r="D8" s="181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82" t="s">
        <v>222</v>
      </c>
      <c r="F11" s="183"/>
      <c r="G11" s="184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Rekapitulace!A17</f>
        <v>Doprava</v>
      </c>
      <c r="E14" s="44"/>
      <c r="F14" s="45"/>
      <c r="G14" s="42">
        <f>Rekapitulace!I17</f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 t="str">
        <f>Rekapitulace!A18</f>
        <v>Kompletační činnost zhotovitele</v>
      </c>
      <c r="E15" s="46"/>
      <c r="F15" s="47"/>
      <c r="G15" s="42">
        <f>Rekapitulace!I18</f>
        <v>0</v>
      </c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 t="str">
        <f>Rekapitulace!A19</f>
        <v>Provozní vlivy</v>
      </c>
      <c r="E16" s="46"/>
      <c r="F16" s="47"/>
      <c r="G16" s="42">
        <f>Rekapitulace!I19</f>
        <v>0</v>
      </c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f>C15+G14+G15+G16</f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5"/>
      <c r="C37" s="185"/>
      <c r="D37" s="185"/>
      <c r="E37" s="185"/>
      <c r="F37" s="185"/>
      <c r="G37" s="185"/>
      <c r="H37" t="s">
        <v>4</v>
      </c>
    </row>
    <row r="38" spans="1:8" ht="12.75" customHeight="1">
      <c r="A38" s="68"/>
      <c r="B38" s="185"/>
      <c r="C38" s="185"/>
      <c r="D38" s="185"/>
      <c r="E38" s="185"/>
      <c r="F38" s="185"/>
      <c r="G38" s="185"/>
      <c r="H38" t="s">
        <v>4</v>
      </c>
    </row>
    <row r="39" spans="1:8">
      <c r="A39" s="68"/>
      <c r="B39" s="185"/>
      <c r="C39" s="185"/>
      <c r="D39" s="185"/>
      <c r="E39" s="185"/>
      <c r="F39" s="185"/>
      <c r="G39" s="185"/>
      <c r="H39" t="s">
        <v>4</v>
      </c>
    </row>
    <row r="40" spans="1:8">
      <c r="A40" s="68"/>
      <c r="B40" s="185"/>
      <c r="C40" s="185"/>
      <c r="D40" s="185"/>
      <c r="E40" s="185"/>
      <c r="F40" s="185"/>
      <c r="G40" s="185"/>
      <c r="H40" t="s">
        <v>4</v>
      </c>
    </row>
    <row r="41" spans="1:8">
      <c r="A41" s="68"/>
      <c r="B41" s="185"/>
      <c r="C41" s="185"/>
      <c r="D41" s="185"/>
      <c r="E41" s="185"/>
      <c r="F41" s="185"/>
      <c r="G41" s="185"/>
      <c r="H41" t="s">
        <v>4</v>
      </c>
    </row>
    <row r="42" spans="1:8">
      <c r="A42" s="68"/>
      <c r="B42" s="185"/>
      <c r="C42" s="185"/>
      <c r="D42" s="185"/>
      <c r="E42" s="185"/>
      <c r="F42" s="185"/>
      <c r="G42" s="185"/>
      <c r="H42" t="s">
        <v>4</v>
      </c>
    </row>
    <row r="43" spans="1:8">
      <c r="A43" s="68"/>
      <c r="B43" s="185"/>
      <c r="C43" s="185"/>
      <c r="D43" s="185"/>
      <c r="E43" s="185"/>
      <c r="F43" s="185"/>
      <c r="G43" s="185"/>
      <c r="H43" t="s">
        <v>4</v>
      </c>
    </row>
    <row r="44" spans="1:8">
      <c r="A44" s="68"/>
      <c r="B44" s="185"/>
      <c r="C44" s="185"/>
      <c r="D44" s="185"/>
      <c r="E44" s="185"/>
      <c r="F44" s="185"/>
      <c r="G44" s="185"/>
      <c r="H44" t="s">
        <v>4</v>
      </c>
    </row>
    <row r="45" spans="1:8" ht="3" customHeight="1">
      <c r="A45" s="68"/>
      <c r="B45" s="185"/>
      <c r="C45" s="185"/>
      <c r="D45" s="185"/>
      <c r="E45" s="185"/>
      <c r="F45" s="185"/>
      <c r="G45" s="185"/>
      <c r="H45" t="s">
        <v>4</v>
      </c>
    </row>
    <row r="46" spans="1:8">
      <c r="B46" s="179"/>
      <c r="C46" s="179"/>
      <c r="D46" s="179"/>
      <c r="E46" s="179"/>
      <c r="F46" s="179"/>
      <c r="G46" s="179"/>
    </row>
    <row r="47" spans="1:8">
      <c r="B47" s="179"/>
      <c r="C47" s="179"/>
      <c r="D47" s="179"/>
      <c r="E47" s="179"/>
      <c r="F47" s="179"/>
      <c r="G47" s="179"/>
    </row>
    <row r="48" spans="1:8">
      <c r="B48" s="179"/>
      <c r="C48" s="179"/>
      <c r="D48" s="179"/>
      <c r="E48" s="179"/>
      <c r="F48" s="179"/>
      <c r="G48" s="179"/>
    </row>
    <row r="49" spans="2:7">
      <c r="B49" s="179"/>
      <c r="C49" s="179"/>
      <c r="D49" s="179"/>
      <c r="E49" s="179"/>
      <c r="F49" s="179"/>
      <c r="G49" s="179"/>
    </row>
    <row r="50" spans="2:7">
      <c r="B50" s="179"/>
      <c r="C50" s="179"/>
      <c r="D50" s="179"/>
      <c r="E50" s="179"/>
      <c r="F50" s="179"/>
      <c r="G50" s="179"/>
    </row>
    <row r="51" spans="2:7">
      <c r="B51" s="179"/>
      <c r="C51" s="179"/>
      <c r="D51" s="179"/>
      <c r="E51" s="179"/>
      <c r="F51" s="179"/>
      <c r="G51" s="179"/>
    </row>
    <row r="52" spans="2:7">
      <c r="B52" s="179"/>
      <c r="C52" s="179"/>
      <c r="D52" s="179"/>
      <c r="E52" s="179"/>
      <c r="F52" s="179"/>
      <c r="G52" s="179"/>
    </row>
    <row r="53" spans="2:7">
      <c r="B53" s="179"/>
      <c r="C53" s="179"/>
      <c r="D53" s="179"/>
      <c r="E53" s="179"/>
      <c r="F53" s="179"/>
      <c r="G53" s="179"/>
    </row>
    <row r="54" spans="2:7">
      <c r="B54" s="179"/>
      <c r="C54" s="179"/>
      <c r="D54" s="179"/>
      <c r="E54" s="179"/>
      <c r="F54" s="179"/>
      <c r="G54" s="179"/>
    </row>
    <row r="55" spans="2:7">
      <c r="B55" s="179"/>
      <c r="C55" s="179"/>
      <c r="D55" s="179"/>
      <c r="E55" s="179"/>
      <c r="F55" s="179"/>
      <c r="G55" s="179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H13" sqref="H1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6" t="s">
        <v>5</v>
      </c>
      <c r="B1" s="187"/>
      <c r="C1" s="69" t="str">
        <f>CONCATENATE(cislostavby," ",nazevstavby)</f>
        <v xml:space="preserve"> Rekonstrukce areálu FK Valtice</v>
      </c>
      <c r="D1" s="70"/>
      <c r="E1" s="71"/>
      <c r="F1" s="70"/>
      <c r="G1" s="72"/>
      <c r="H1" s="73"/>
      <c r="I1" s="74"/>
    </row>
    <row r="2" spans="1:57" ht="13.5" thickBot="1">
      <c r="A2" s="188" t="s">
        <v>1</v>
      </c>
      <c r="B2" s="189"/>
      <c r="C2" s="75" t="str">
        <f>CONCATENATE(cisloobjektu," ",nazevobjektu)</f>
        <v xml:space="preserve"> D1.4a. Vzduchotechnika</v>
      </c>
      <c r="D2" s="76"/>
      <c r="E2" s="77"/>
      <c r="F2" s="76"/>
      <c r="G2" s="190"/>
      <c r="H2" s="190"/>
      <c r="I2" s="191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70" t="str">
        <f>Položky!B7</f>
        <v>61</v>
      </c>
      <c r="B7" s="86" t="str">
        <f>Položky!C7</f>
        <v>Upravy povrchů vnitřní</v>
      </c>
      <c r="C7" s="87"/>
      <c r="D7" s="88"/>
      <c r="E7" s="171">
        <f>Položky!BA9</f>
        <v>0</v>
      </c>
      <c r="F7" s="172">
        <f>Položky!BB9</f>
        <v>0</v>
      </c>
      <c r="G7" s="172">
        <f>Položky!BC9</f>
        <v>0</v>
      </c>
      <c r="H7" s="172">
        <f>Položky!G9</f>
        <v>0</v>
      </c>
      <c r="I7" s="173">
        <f>Položky!BE9</f>
        <v>0</v>
      </c>
    </row>
    <row r="8" spans="1:57" s="11" customFormat="1">
      <c r="A8" s="170" t="str">
        <f>Položky!B10</f>
        <v>97</v>
      </c>
      <c r="B8" s="86" t="str">
        <f>Položky!C10</f>
        <v>Prorážení otvorů</v>
      </c>
      <c r="C8" s="87"/>
      <c r="D8" s="88"/>
      <c r="E8" s="171">
        <f>Položky!BA20</f>
        <v>0</v>
      </c>
      <c r="F8" s="172">
        <f>Položky!BB20</f>
        <v>0</v>
      </c>
      <c r="G8" s="172">
        <f>Položky!BC20</f>
        <v>0</v>
      </c>
      <c r="H8" s="172">
        <f>Položky!G20</f>
        <v>0</v>
      </c>
      <c r="I8" s="173">
        <f>Položky!BE20</f>
        <v>0</v>
      </c>
    </row>
    <row r="9" spans="1:57" s="11" customFormat="1">
      <c r="A9" s="170" t="str">
        <f>Položky!B21</f>
        <v>VZT1</v>
      </c>
      <c r="B9" s="86" t="str">
        <f>Položky!C21</f>
        <v>Zařízení VZT 1</v>
      </c>
      <c r="C9" s="87"/>
      <c r="D9" s="88"/>
      <c r="E9" s="171">
        <f>Položky!BA51</f>
        <v>0</v>
      </c>
      <c r="F9" s="172">
        <f>Položky!BB51</f>
        <v>0</v>
      </c>
      <c r="G9" s="172">
        <f>Položky!BC51</f>
        <v>0</v>
      </c>
      <c r="H9" s="172">
        <f>Položky!G51</f>
        <v>0</v>
      </c>
      <c r="I9" s="173">
        <f>Položky!BE51</f>
        <v>0</v>
      </c>
    </row>
    <row r="10" spans="1:57" s="11" customFormat="1">
      <c r="A10" s="170" t="str">
        <f>Položky!B52</f>
        <v>VZT2</v>
      </c>
      <c r="B10" s="86" t="str">
        <f>Položky!C52</f>
        <v>Zařízení VZT 2</v>
      </c>
      <c r="C10" s="87"/>
      <c r="D10" s="88"/>
      <c r="E10" s="171">
        <f>Položky!BA77</f>
        <v>0</v>
      </c>
      <c r="F10" s="172">
        <f>Položky!BB77</f>
        <v>0</v>
      </c>
      <c r="G10" s="172">
        <f>Položky!BC77</f>
        <v>0</v>
      </c>
      <c r="H10" s="172">
        <f>Položky!G77</f>
        <v>0</v>
      </c>
      <c r="I10" s="173">
        <f>Položky!BE77</f>
        <v>0</v>
      </c>
    </row>
    <row r="11" spans="1:57" s="11" customFormat="1" ht="13.5" thickBot="1">
      <c r="A11" s="170" t="str">
        <f>Položky!B78</f>
        <v>VZT3</v>
      </c>
      <c r="B11" s="86" t="str">
        <f>Položky!C78</f>
        <v>Zařízení VZT 3</v>
      </c>
      <c r="C11" s="87"/>
      <c r="D11" s="88"/>
      <c r="E11" s="171">
        <f>Položky!BA100</f>
        <v>0</v>
      </c>
      <c r="F11" s="172">
        <f>Položky!BB100</f>
        <v>0</v>
      </c>
      <c r="G11" s="172">
        <f>Položky!BC100</f>
        <v>0</v>
      </c>
      <c r="H11" s="172">
        <f>Položky!G100</f>
        <v>0</v>
      </c>
      <c r="I11" s="173">
        <f>Položky!BE100</f>
        <v>0</v>
      </c>
    </row>
    <row r="12" spans="1:57" s="94" customFormat="1" ht="13.5" thickBot="1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>
      <c r="A15" s="97"/>
      <c r="B15" s="97"/>
      <c r="C15" s="97"/>
      <c r="D15" s="97"/>
      <c r="E15" s="97"/>
      <c r="F15" s="97"/>
      <c r="G15" s="97"/>
      <c r="H15" s="97"/>
      <c r="I15" s="97"/>
    </row>
    <row r="16" spans="1:57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>
      <c r="A17" s="106" t="s">
        <v>219</v>
      </c>
      <c r="B17" s="107"/>
      <c r="C17" s="107"/>
      <c r="D17" s="108"/>
      <c r="E17" s="109">
        <v>0</v>
      </c>
      <c r="F17" s="110">
        <v>0</v>
      </c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0</v>
      </c>
    </row>
    <row r="18" spans="1:53">
      <c r="A18" s="106" t="s">
        <v>220</v>
      </c>
      <c r="B18" s="107"/>
      <c r="C18" s="107"/>
      <c r="D18" s="108"/>
      <c r="E18" s="109">
        <v>0</v>
      </c>
      <c r="F18" s="110">
        <v>0</v>
      </c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0</v>
      </c>
    </row>
    <row r="19" spans="1:53">
      <c r="A19" s="106" t="s">
        <v>221</v>
      </c>
      <c r="B19" s="107"/>
      <c r="C19" s="107"/>
      <c r="D19" s="108"/>
      <c r="E19" s="109">
        <v>0</v>
      </c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 ht="13.5" thickBot="1">
      <c r="A20" s="114"/>
      <c r="B20" s="115" t="s">
        <v>56</v>
      </c>
      <c r="C20" s="116"/>
      <c r="D20" s="117"/>
      <c r="E20" s="118"/>
      <c r="F20" s="119"/>
      <c r="G20" s="119"/>
      <c r="H20" s="192">
        <f>SUM(I17:I19)</f>
        <v>0</v>
      </c>
      <c r="I20" s="193"/>
    </row>
    <row r="21" spans="1:53">
      <c r="A21" s="97"/>
      <c r="B21" s="97"/>
      <c r="C21" s="97"/>
      <c r="D21" s="97"/>
      <c r="E21" s="97"/>
      <c r="F21" s="97"/>
      <c r="G21" s="97"/>
      <c r="H21" s="97"/>
      <c r="I21" s="97"/>
    </row>
    <row r="22" spans="1:53">
      <c r="B22" s="94"/>
      <c r="F22" s="120"/>
      <c r="G22" s="121"/>
      <c r="H22" s="121"/>
      <c r="I22" s="122"/>
    </row>
    <row r="23" spans="1:53"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  <row r="71" spans="6:9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3"/>
  <sheetViews>
    <sheetView showGridLines="0" showZeros="0" tabSelected="1" topLeftCell="A49" zoomScaleNormal="100" workbookViewId="0">
      <selection activeCell="G9" sqref="G9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4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4" t="s">
        <v>57</v>
      </c>
      <c r="B1" s="194"/>
      <c r="C1" s="194"/>
      <c r="D1" s="194"/>
      <c r="E1" s="194"/>
      <c r="F1" s="194"/>
      <c r="G1" s="194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5" t="s">
        <v>5</v>
      </c>
      <c r="B3" s="196"/>
      <c r="C3" s="128" t="str">
        <f>CONCATENATE(cislostavby," ",nazevstavby)</f>
        <v xml:space="preserve"> Rekonstrukce areálu FK Valtice</v>
      </c>
      <c r="D3" s="129"/>
      <c r="E3" s="130"/>
      <c r="F3" s="131">
        <f>Rekapitulace!H1</f>
        <v>0</v>
      </c>
      <c r="G3" s="132"/>
    </row>
    <row r="4" spans="1:104" ht="13.5" thickBot="1">
      <c r="A4" s="197" t="s">
        <v>1</v>
      </c>
      <c r="B4" s="198"/>
      <c r="C4" s="133" t="str">
        <f>CONCATENATE(cisloobjektu," ",nazevobjektu)</f>
        <v xml:space="preserve"> D1.4a. Vzduchotechnika</v>
      </c>
      <c r="D4" s="134"/>
      <c r="E4" s="199"/>
      <c r="F4" s="199"/>
      <c r="G4" s="200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ht="22.5">
      <c r="A8" s="151">
        <v>1</v>
      </c>
      <c r="B8" s="152" t="s">
        <v>72</v>
      </c>
      <c r="C8" s="153" t="s">
        <v>73</v>
      </c>
      <c r="D8" s="154" t="s">
        <v>74</v>
      </c>
      <c r="E8" s="155">
        <v>5</v>
      </c>
      <c r="F8" s="174">
        <v>0</v>
      </c>
      <c r="G8" s="175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6.4000000000000001E-2</v>
      </c>
    </row>
    <row r="9" spans="1:104">
      <c r="A9" s="157"/>
      <c r="B9" s="158" t="s">
        <v>68</v>
      </c>
      <c r="C9" s="159" t="str">
        <f>CONCATENATE(B7," ",C7)</f>
        <v>61 Upravy povrchů vnitřní</v>
      </c>
      <c r="D9" s="157"/>
      <c r="E9" s="160"/>
      <c r="F9" s="160"/>
      <c r="G9" s="176">
        <f>SUM(G7:G8)</f>
        <v>0</v>
      </c>
      <c r="O9" s="150">
        <v>4</v>
      </c>
      <c r="BA9" s="161">
        <f>SUM(BA7:BA8)</f>
        <v>0</v>
      </c>
      <c r="BB9" s="161">
        <f>SUM(BB7:BB8)</f>
        <v>0</v>
      </c>
      <c r="BC9" s="161">
        <f>SUM(BC7:BC8)</f>
        <v>0</v>
      </c>
      <c r="BD9" s="161">
        <f>SUM(BD7:BD8)</f>
        <v>0</v>
      </c>
      <c r="BE9" s="161">
        <f>SUM(BE7:BE8)</f>
        <v>0</v>
      </c>
    </row>
    <row r="10" spans="1:104">
      <c r="A10" s="143" t="s">
        <v>65</v>
      </c>
      <c r="B10" s="144" t="s">
        <v>75</v>
      </c>
      <c r="C10" s="145" t="s">
        <v>76</v>
      </c>
      <c r="D10" s="146"/>
      <c r="E10" s="147"/>
      <c r="F10" s="147"/>
      <c r="G10" s="148"/>
      <c r="H10" s="149"/>
      <c r="I10" s="149"/>
      <c r="O10" s="150">
        <v>1</v>
      </c>
    </row>
    <row r="11" spans="1:104" ht="22.5">
      <c r="A11" s="151">
        <v>2</v>
      </c>
      <c r="B11" s="152" t="s">
        <v>66</v>
      </c>
      <c r="C11" s="153" t="s">
        <v>77</v>
      </c>
      <c r="D11" s="154"/>
      <c r="E11" s="155">
        <v>0</v>
      </c>
      <c r="F11" s="155">
        <v>0</v>
      </c>
      <c r="G11" s="156">
        <f t="shared" ref="G11:G19" si="0"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 t="shared" ref="BA11:BA19" si="1">IF(AZ11=1,G11,0)</f>
        <v>0</v>
      </c>
      <c r="BB11" s="123">
        <f t="shared" ref="BB11:BB19" si="2">IF(AZ11=2,G11,0)</f>
        <v>0</v>
      </c>
      <c r="BC11" s="123">
        <f t="shared" ref="BC11:BC19" si="3">IF(AZ11=3,G11,0)</f>
        <v>0</v>
      </c>
      <c r="BD11" s="123">
        <f t="shared" ref="BD11:BD19" si="4">IF(AZ11=4,G11,0)</f>
        <v>0</v>
      </c>
      <c r="BE11" s="123">
        <f t="shared" ref="BE11:BE19" si="5">IF(AZ11=5,G11,0)</f>
        <v>0</v>
      </c>
      <c r="CZ11" s="123">
        <v>0</v>
      </c>
    </row>
    <row r="12" spans="1:104">
      <c r="A12" s="151">
        <v>3</v>
      </c>
      <c r="B12" s="152" t="s">
        <v>78</v>
      </c>
      <c r="C12" s="153" t="s">
        <v>79</v>
      </c>
      <c r="D12" s="154" t="s">
        <v>80</v>
      </c>
      <c r="E12" s="155">
        <v>30</v>
      </c>
      <c r="F12" s="177">
        <v>0</v>
      </c>
      <c r="G12" s="175">
        <f t="shared" si="0"/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3.4000000000000002E-4</v>
      </c>
    </row>
    <row r="13" spans="1:104">
      <c r="A13" s="151">
        <v>4</v>
      </c>
      <c r="B13" s="152" t="s">
        <v>81</v>
      </c>
      <c r="C13" s="153" t="s">
        <v>82</v>
      </c>
      <c r="D13" s="154" t="s">
        <v>80</v>
      </c>
      <c r="E13" s="155">
        <v>8</v>
      </c>
      <c r="F13" s="177">
        <v>0</v>
      </c>
      <c r="G13" s="175">
        <f t="shared" si="0"/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3.4000000000000002E-4</v>
      </c>
    </row>
    <row r="14" spans="1:104">
      <c r="A14" s="151">
        <v>5</v>
      </c>
      <c r="B14" s="152" t="s">
        <v>83</v>
      </c>
      <c r="C14" s="153" t="s">
        <v>84</v>
      </c>
      <c r="D14" s="154" t="s">
        <v>80</v>
      </c>
      <c r="E14" s="155">
        <v>10</v>
      </c>
      <c r="F14" s="177">
        <v>0</v>
      </c>
      <c r="G14" s="175">
        <f t="shared" si="0"/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3.4000000000000002E-4</v>
      </c>
    </row>
    <row r="15" spans="1:104">
      <c r="A15" s="151">
        <v>6</v>
      </c>
      <c r="B15" s="152" t="s">
        <v>85</v>
      </c>
      <c r="C15" s="153" t="s">
        <v>86</v>
      </c>
      <c r="D15" s="154" t="s">
        <v>80</v>
      </c>
      <c r="E15" s="155">
        <v>7</v>
      </c>
      <c r="F15" s="177">
        <v>0</v>
      </c>
      <c r="G15" s="175">
        <f t="shared" si="0"/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1.33E-3</v>
      </c>
    </row>
    <row r="16" spans="1:104">
      <c r="A16" s="151">
        <v>7</v>
      </c>
      <c r="B16" s="152" t="s">
        <v>87</v>
      </c>
      <c r="C16" s="153" t="s">
        <v>88</v>
      </c>
      <c r="D16" s="154" t="s">
        <v>89</v>
      </c>
      <c r="E16" s="155">
        <v>1</v>
      </c>
      <c r="F16" s="177">
        <v>0</v>
      </c>
      <c r="G16" s="175">
        <f t="shared" si="0"/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>
      <c r="A17" s="151">
        <v>8</v>
      </c>
      <c r="B17" s="152" t="s">
        <v>90</v>
      </c>
      <c r="C17" s="153" t="s">
        <v>91</v>
      </c>
      <c r="D17" s="154" t="s">
        <v>92</v>
      </c>
      <c r="E17" s="155">
        <v>0.5</v>
      </c>
      <c r="F17" s="177">
        <v>0</v>
      </c>
      <c r="G17" s="175">
        <f t="shared" si="0"/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>
      <c r="A18" s="151">
        <v>9</v>
      </c>
      <c r="B18" s="152" t="s">
        <v>93</v>
      </c>
      <c r="C18" s="153" t="s">
        <v>94</v>
      </c>
      <c r="D18" s="154" t="s">
        <v>92</v>
      </c>
      <c r="E18" s="155">
        <v>0.5</v>
      </c>
      <c r="F18" s="177">
        <v>0</v>
      </c>
      <c r="G18" s="175">
        <f t="shared" si="0"/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>
      <c r="A19" s="151">
        <v>10</v>
      </c>
      <c r="B19" s="152" t="s">
        <v>95</v>
      </c>
      <c r="C19" s="153" t="s">
        <v>96</v>
      </c>
      <c r="D19" s="154" t="s">
        <v>92</v>
      </c>
      <c r="E19" s="155">
        <v>0.5</v>
      </c>
      <c r="F19" s="177">
        <v>0</v>
      </c>
      <c r="G19" s="175">
        <f t="shared" si="0"/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>
      <c r="A20" s="157"/>
      <c r="B20" s="158" t="s">
        <v>68</v>
      </c>
      <c r="C20" s="159" t="str">
        <f>CONCATENATE(B10," ",C10)</f>
        <v>97 Prorážení otvorů</v>
      </c>
      <c r="D20" s="157"/>
      <c r="E20" s="160"/>
      <c r="F20" s="178"/>
      <c r="G20" s="176">
        <f>SUM(G10:G19)</f>
        <v>0</v>
      </c>
      <c r="O20" s="150">
        <v>4</v>
      </c>
      <c r="BA20" s="161">
        <f>SUM(BA10:BA19)</f>
        <v>0</v>
      </c>
      <c r="BB20" s="161">
        <f>SUM(BB10:BB19)</f>
        <v>0</v>
      </c>
      <c r="BC20" s="161">
        <f>SUM(BC10:BC19)</f>
        <v>0</v>
      </c>
      <c r="BD20" s="161">
        <f>SUM(BD10:BD19)</f>
        <v>0</v>
      </c>
      <c r="BE20" s="161">
        <f>SUM(BE10:BE19)</f>
        <v>0</v>
      </c>
    </row>
    <row r="21" spans="1:104">
      <c r="A21" s="143" t="s">
        <v>65</v>
      </c>
      <c r="B21" s="144" t="s">
        <v>97</v>
      </c>
      <c r="C21" s="145" t="s">
        <v>98</v>
      </c>
      <c r="D21" s="146"/>
      <c r="E21" s="147"/>
      <c r="F21" s="147"/>
      <c r="G21" s="148"/>
      <c r="H21" s="149"/>
      <c r="I21" s="149"/>
      <c r="O21" s="150">
        <v>1</v>
      </c>
    </row>
    <row r="22" spans="1:104" ht="22.5">
      <c r="A22" s="151">
        <v>11</v>
      </c>
      <c r="B22" s="152" t="s">
        <v>99</v>
      </c>
      <c r="C22" s="153" t="s">
        <v>100</v>
      </c>
      <c r="D22" s="154" t="s">
        <v>67</v>
      </c>
      <c r="E22" s="155">
        <v>1</v>
      </c>
      <c r="F22" s="177">
        <v>0</v>
      </c>
      <c r="G22" s="175">
        <f t="shared" ref="G22:G50" si="6">E22*F22</f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2</v>
      </c>
      <c r="BA22" s="123">
        <f t="shared" ref="BA22:BA50" si="7">IF(AZ22=1,G22,0)</f>
        <v>0</v>
      </c>
      <c r="BB22" s="123">
        <f t="shared" ref="BB22:BB50" si="8">IF(AZ22=2,G22,0)</f>
        <v>0</v>
      </c>
      <c r="BC22" s="123">
        <f t="shared" ref="BC22:BC50" si="9">IF(AZ22=3,G22,0)</f>
        <v>0</v>
      </c>
      <c r="BD22" s="123">
        <f t="shared" ref="BD22:BD50" si="10">IF(AZ22=4,G22,0)</f>
        <v>0</v>
      </c>
      <c r="BE22" s="123">
        <f t="shared" ref="BE22:BE50" si="11">IF(AZ22=5,G22,0)</f>
        <v>0</v>
      </c>
      <c r="CZ22" s="123">
        <v>0.19500000000000001</v>
      </c>
    </row>
    <row r="23" spans="1:104">
      <c r="A23" s="151">
        <v>12</v>
      </c>
      <c r="B23" s="152" t="s">
        <v>101</v>
      </c>
      <c r="C23" s="153" t="s">
        <v>102</v>
      </c>
      <c r="D23" s="154" t="s">
        <v>67</v>
      </c>
      <c r="E23" s="155">
        <v>1</v>
      </c>
      <c r="F23" s="177">
        <v>0</v>
      </c>
      <c r="G23" s="175">
        <f t="shared" si="6"/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2</v>
      </c>
      <c r="BA23" s="123">
        <f t="shared" si="7"/>
        <v>0</v>
      </c>
      <c r="BB23" s="123">
        <f t="shared" si="8"/>
        <v>0</v>
      </c>
      <c r="BC23" s="123">
        <f t="shared" si="9"/>
        <v>0</v>
      </c>
      <c r="BD23" s="123">
        <f t="shared" si="10"/>
        <v>0</v>
      </c>
      <c r="BE23" s="123">
        <f t="shared" si="11"/>
        <v>0</v>
      </c>
      <c r="CZ23" s="123">
        <v>0</v>
      </c>
    </row>
    <row r="24" spans="1:104">
      <c r="A24" s="151">
        <v>13</v>
      </c>
      <c r="B24" s="152" t="s">
        <v>103</v>
      </c>
      <c r="C24" s="153" t="s">
        <v>104</v>
      </c>
      <c r="D24" s="154"/>
      <c r="E24" s="155">
        <v>0</v>
      </c>
      <c r="F24" s="177">
        <v>0</v>
      </c>
      <c r="G24" s="175">
        <f t="shared" si="6"/>
        <v>0</v>
      </c>
      <c r="O24" s="150">
        <v>2</v>
      </c>
      <c r="AA24" s="123">
        <v>12</v>
      </c>
      <c r="AB24" s="123">
        <v>0</v>
      </c>
      <c r="AC24" s="123">
        <v>13</v>
      </c>
      <c r="AZ24" s="123">
        <v>2</v>
      </c>
      <c r="BA24" s="123">
        <f t="shared" si="7"/>
        <v>0</v>
      </c>
      <c r="BB24" s="123">
        <f t="shared" si="8"/>
        <v>0</v>
      </c>
      <c r="BC24" s="123">
        <f t="shared" si="9"/>
        <v>0</v>
      </c>
      <c r="BD24" s="123">
        <f t="shared" si="10"/>
        <v>0</v>
      </c>
      <c r="BE24" s="123">
        <f t="shared" si="11"/>
        <v>0</v>
      </c>
      <c r="CZ24" s="123">
        <v>0</v>
      </c>
    </row>
    <row r="25" spans="1:104" ht="22.5">
      <c r="A25" s="151">
        <v>14</v>
      </c>
      <c r="B25" s="152" t="s">
        <v>105</v>
      </c>
      <c r="C25" s="153" t="s">
        <v>106</v>
      </c>
      <c r="D25" s="154" t="s">
        <v>67</v>
      </c>
      <c r="E25" s="155">
        <v>1</v>
      </c>
      <c r="F25" s="177">
        <v>0</v>
      </c>
      <c r="G25" s="175">
        <f t="shared" si="6"/>
        <v>0</v>
      </c>
      <c r="O25" s="150">
        <v>2</v>
      </c>
      <c r="AA25" s="123">
        <v>12</v>
      </c>
      <c r="AB25" s="123">
        <v>0</v>
      </c>
      <c r="AC25" s="123">
        <v>14</v>
      </c>
      <c r="AZ25" s="123">
        <v>2</v>
      </c>
      <c r="BA25" s="123">
        <f t="shared" si="7"/>
        <v>0</v>
      </c>
      <c r="BB25" s="123">
        <f t="shared" si="8"/>
        <v>0</v>
      </c>
      <c r="BC25" s="123">
        <f t="shared" si="9"/>
        <v>0</v>
      </c>
      <c r="BD25" s="123">
        <f t="shared" si="10"/>
        <v>0</v>
      </c>
      <c r="BE25" s="123">
        <f t="shared" si="11"/>
        <v>0</v>
      </c>
      <c r="CZ25" s="123">
        <v>0</v>
      </c>
    </row>
    <row r="26" spans="1:104" ht="22.5">
      <c r="A26" s="151">
        <v>15</v>
      </c>
      <c r="B26" s="152" t="s">
        <v>107</v>
      </c>
      <c r="C26" s="153" t="s">
        <v>108</v>
      </c>
      <c r="D26" s="154" t="s">
        <v>67</v>
      </c>
      <c r="E26" s="155">
        <v>1</v>
      </c>
      <c r="F26" s="177">
        <v>0</v>
      </c>
      <c r="G26" s="175">
        <f t="shared" si="6"/>
        <v>0</v>
      </c>
      <c r="O26" s="150">
        <v>2</v>
      </c>
      <c r="AA26" s="123">
        <v>12</v>
      </c>
      <c r="AB26" s="123">
        <v>0</v>
      </c>
      <c r="AC26" s="123">
        <v>15</v>
      </c>
      <c r="AZ26" s="123">
        <v>2</v>
      </c>
      <c r="BA26" s="123">
        <f t="shared" si="7"/>
        <v>0</v>
      </c>
      <c r="BB26" s="123">
        <f t="shared" si="8"/>
        <v>0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0</v>
      </c>
    </row>
    <row r="27" spans="1:104" ht="22.5">
      <c r="A27" s="151">
        <v>16</v>
      </c>
      <c r="B27" s="152" t="s">
        <v>109</v>
      </c>
      <c r="C27" s="153" t="s">
        <v>110</v>
      </c>
      <c r="D27" s="154" t="s">
        <v>67</v>
      </c>
      <c r="E27" s="155">
        <v>0</v>
      </c>
      <c r="F27" s="177">
        <v>0</v>
      </c>
      <c r="G27" s="175">
        <f t="shared" si="6"/>
        <v>0</v>
      </c>
      <c r="O27" s="150">
        <v>2</v>
      </c>
      <c r="AA27" s="123">
        <v>12</v>
      </c>
      <c r="AB27" s="123">
        <v>0</v>
      </c>
      <c r="AC27" s="123">
        <v>16</v>
      </c>
      <c r="AZ27" s="123">
        <v>2</v>
      </c>
      <c r="BA27" s="123">
        <f t="shared" si="7"/>
        <v>0</v>
      </c>
      <c r="BB27" s="123">
        <f t="shared" si="8"/>
        <v>0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0</v>
      </c>
    </row>
    <row r="28" spans="1:104">
      <c r="A28" s="151">
        <v>17</v>
      </c>
      <c r="B28" s="152" t="s">
        <v>111</v>
      </c>
      <c r="C28" s="153" t="s">
        <v>112</v>
      </c>
      <c r="D28" s="154" t="s">
        <v>67</v>
      </c>
      <c r="E28" s="155">
        <v>2</v>
      </c>
      <c r="F28" s="177">
        <v>0</v>
      </c>
      <c r="G28" s="175">
        <f t="shared" si="6"/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2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6.0000000000000001E-3</v>
      </c>
    </row>
    <row r="29" spans="1:104">
      <c r="A29" s="151">
        <v>18</v>
      </c>
      <c r="B29" s="152" t="s">
        <v>113</v>
      </c>
      <c r="C29" s="153" t="s">
        <v>114</v>
      </c>
      <c r="D29" s="154" t="s">
        <v>67</v>
      </c>
      <c r="E29" s="155">
        <v>2</v>
      </c>
      <c r="F29" s="177">
        <v>0</v>
      </c>
      <c r="G29" s="175">
        <f t="shared" si="6"/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2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0</v>
      </c>
    </row>
    <row r="30" spans="1:104">
      <c r="A30" s="151">
        <v>19</v>
      </c>
      <c r="B30" s="152" t="s">
        <v>115</v>
      </c>
      <c r="C30" s="153" t="s">
        <v>116</v>
      </c>
      <c r="D30" s="154" t="s">
        <v>67</v>
      </c>
      <c r="E30" s="155">
        <v>17</v>
      </c>
      <c r="F30" s="177">
        <v>0</v>
      </c>
      <c r="G30" s="175">
        <f t="shared" si="6"/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2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2.5000000000000001E-3</v>
      </c>
    </row>
    <row r="31" spans="1:104">
      <c r="A31" s="151">
        <v>20</v>
      </c>
      <c r="B31" s="152" t="s">
        <v>117</v>
      </c>
      <c r="C31" s="153" t="s">
        <v>118</v>
      </c>
      <c r="D31" s="154" t="s">
        <v>67</v>
      </c>
      <c r="E31" s="155">
        <v>17</v>
      </c>
      <c r="F31" s="177">
        <v>0</v>
      </c>
      <c r="G31" s="175">
        <f t="shared" si="6"/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2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0</v>
      </c>
    </row>
    <row r="32" spans="1:104">
      <c r="A32" s="151">
        <v>21</v>
      </c>
      <c r="B32" s="152" t="s">
        <v>119</v>
      </c>
      <c r="C32" s="153" t="s">
        <v>120</v>
      </c>
      <c r="D32" s="154" t="s">
        <v>67</v>
      </c>
      <c r="E32" s="155">
        <v>5</v>
      </c>
      <c r="F32" s="177">
        <v>0</v>
      </c>
      <c r="G32" s="175">
        <f t="shared" si="6"/>
        <v>0</v>
      </c>
      <c r="O32" s="150">
        <v>2</v>
      </c>
      <c r="AA32" s="123">
        <v>12</v>
      </c>
      <c r="AB32" s="123">
        <v>0</v>
      </c>
      <c r="AC32" s="123">
        <v>21</v>
      </c>
      <c r="AZ32" s="123">
        <v>2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0</v>
      </c>
    </row>
    <row r="33" spans="1:104">
      <c r="A33" s="151">
        <v>22</v>
      </c>
      <c r="B33" s="152" t="s">
        <v>121</v>
      </c>
      <c r="C33" s="153" t="s">
        <v>122</v>
      </c>
      <c r="D33" s="154" t="s">
        <v>67</v>
      </c>
      <c r="E33" s="155">
        <v>7</v>
      </c>
      <c r="F33" s="177">
        <v>0</v>
      </c>
      <c r="G33" s="175">
        <f t="shared" si="6"/>
        <v>0</v>
      </c>
      <c r="O33" s="150">
        <v>2</v>
      </c>
      <c r="AA33" s="123">
        <v>12</v>
      </c>
      <c r="AB33" s="123">
        <v>0</v>
      </c>
      <c r="AC33" s="123">
        <v>22</v>
      </c>
      <c r="AZ33" s="123">
        <v>2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</v>
      </c>
    </row>
    <row r="34" spans="1:104">
      <c r="A34" s="151">
        <v>23</v>
      </c>
      <c r="B34" s="152" t="s">
        <v>123</v>
      </c>
      <c r="C34" s="153" t="s">
        <v>124</v>
      </c>
      <c r="D34" s="154" t="s">
        <v>67</v>
      </c>
      <c r="E34" s="155">
        <v>1</v>
      </c>
      <c r="F34" s="177">
        <v>0</v>
      </c>
      <c r="G34" s="175">
        <f t="shared" si="6"/>
        <v>0</v>
      </c>
      <c r="O34" s="150">
        <v>2</v>
      </c>
      <c r="AA34" s="123">
        <v>12</v>
      </c>
      <c r="AB34" s="123">
        <v>0</v>
      </c>
      <c r="AC34" s="123">
        <v>23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</v>
      </c>
    </row>
    <row r="35" spans="1:104">
      <c r="A35" s="151">
        <v>24</v>
      </c>
      <c r="B35" s="152" t="s">
        <v>125</v>
      </c>
      <c r="C35" s="153" t="s">
        <v>126</v>
      </c>
      <c r="D35" s="154" t="s">
        <v>67</v>
      </c>
      <c r="E35" s="155">
        <v>3</v>
      </c>
      <c r="F35" s="177">
        <v>0</v>
      </c>
      <c r="G35" s="175">
        <f t="shared" si="6"/>
        <v>0</v>
      </c>
      <c r="O35" s="150">
        <v>2</v>
      </c>
      <c r="AA35" s="123">
        <v>12</v>
      </c>
      <c r="AB35" s="123">
        <v>0</v>
      </c>
      <c r="AC35" s="123">
        <v>24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0</v>
      </c>
    </row>
    <row r="36" spans="1:104">
      <c r="A36" s="151">
        <v>25</v>
      </c>
      <c r="B36" s="152" t="s">
        <v>127</v>
      </c>
      <c r="C36" s="153" t="s">
        <v>128</v>
      </c>
      <c r="D36" s="154" t="s">
        <v>67</v>
      </c>
      <c r="E36" s="155">
        <v>3</v>
      </c>
      <c r="F36" s="177">
        <v>0</v>
      </c>
      <c r="G36" s="175">
        <f t="shared" si="6"/>
        <v>0</v>
      </c>
      <c r="O36" s="150">
        <v>2</v>
      </c>
      <c r="AA36" s="123">
        <v>12</v>
      </c>
      <c r="AB36" s="123">
        <v>0</v>
      </c>
      <c r="AC36" s="123">
        <v>25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0</v>
      </c>
    </row>
    <row r="37" spans="1:104">
      <c r="A37" s="151">
        <v>26</v>
      </c>
      <c r="B37" s="152" t="s">
        <v>129</v>
      </c>
      <c r="C37" s="153" t="s">
        <v>130</v>
      </c>
      <c r="D37" s="154" t="s">
        <v>67</v>
      </c>
      <c r="E37" s="155">
        <v>19</v>
      </c>
      <c r="F37" s="177">
        <v>0</v>
      </c>
      <c r="G37" s="175">
        <f t="shared" si="6"/>
        <v>0</v>
      </c>
      <c r="O37" s="150">
        <v>2</v>
      </c>
      <c r="AA37" s="123">
        <v>12</v>
      </c>
      <c r="AB37" s="123">
        <v>0</v>
      </c>
      <c r="AC37" s="123">
        <v>26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0</v>
      </c>
    </row>
    <row r="38" spans="1:104" ht="22.5">
      <c r="A38" s="151">
        <v>27</v>
      </c>
      <c r="B38" s="152" t="s">
        <v>131</v>
      </c>
      <c r="C38" s="153" t="s">
        <v>132</v>
      </c>
      <c r="D38" s="154" t="s">
        <v>133</v>
      </c>
      <c r="E38" s="155">
        <v>122</v>
      </c>
      <c r="F38" s="177">
        <v>0</v>
      </c>
      <c r="G38" s="175">
        <f t="shared" si="6"/>
        <v>0</v>
      </c>
      <c r="O38" s="150">
        <v>2</v>
      </c>
      <c r="AA38" s="123">
        <v>12</v>
      </c>
      <c r="AB38" s="123">
        <v>0</v>
      </c>
      <c r="AC38" s="123">
        <v>27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0</v>
      </c>
    </row>
    <row r="39" spans="1:104" ht="22.5">
      <c r="A39" s="151">
        <v>28</v>
      </c>
      <c r="B39" s="152" t="s">
        <v>134</v>
      </c>
      <c r="C39" s="153" t="s">
        <v>135</v>
      </c>
      <c r="D39" s="154" t="s">
        <v>133</v>
      </c>
      <c r="E39" s="155">
        <v>122</v>
      </c>
      <c r="F39" s="177">
        <v>0</v>
      </c>
      <c r="G39" s="175">
        <f t="shared" si="6"/>
        <v>0</v>
      </c>
      <c r="O39" s="150">
        <v>2</v>
      </c>
      <c r="AA39" s="123">
        <v>12</v>
      </c>
      <c r="AB39" s="123">
        <v>0</v>
      </c>
      <c r="AC39" s="123">
        <v>28</v>
      </c>
      <c r="AZ39" s="123">
        <v>2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0</v>
      </c>
    </row>
    <row r="40" spans="1:104">
      <c r="A40" s="151">
        <v>29</v>
      </c>
      <c r="B40" s="152" t="s">
        <v>136</v>
      </c>
      <c r="C40" s="153" t="s">
        <v>137</v>
      </c>
      <c r="D40" s="154" t="s">
        <v>67</v>
      </c>
      <c r="E40" s="155">
        <v>6</v>
      </c>
      <c r="F40" s="177">
        <v>0</v>
      </c>
      <c r="G40" s="175">
        <f t="shared" si="6"/>
        <v>0</v>
      </c>
      <c r="O40" s="150">
        <v>2</v>
      </c>
      <c r="AA40" s="123">
        <v>12</v>
      </c>
      <c r="AB40" s="123">
        <v>0</v>
      </c>
      <c r="AC40" s="123">
        <v>29</v>
      </c>
      <c r="AZ40" s="123">
        <v>2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ht="22.5">
      <c r="A41" s="151">
        <v>30</v>
      </c>
      <c r="B41" s="152" t="s">
        <v>138</v>
      </c>
      <c r="C41" s="153" t="s">
        <v>139</v>
      </c>
      <c r="D41" s="154" t="s">
        <v>133</v>
      </c>
      <c r="E41" s="155">
        <v>3</v>
      </c>
      <c r="F41" s="177">
        <v>0</v>
      </c>
      <c r="G41" s="175">
        <f t="shared" si="6"/>
        <v>0</v>
      </c>
      <c r="O41" s="150">
        <v>2</v>
      </c>
      <c r="AA41" s="123">
        <v>12</v>
      </c>
      <c r="AB41" s="123">
        <v>0</v>
      </c>
      <c r="AC41" s="123">
        <v>30</v>
      </c>
      <c r="AZ41" s="123">
        <v>2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>
      <c r="A42" s="151">
        <v>31</v>
      </c>
      <c r="B42" s="152" t="s">
        <v>140</v>
      </c>
      <c r="C42" s="153" t="s">
        <v>141</v>
      </c>
      <c r="D42" s="154" t="s">
        <v>74</v>
      </c>
      <c r="E42" s="155">
        <v>9</v>
      </c>
      <c r="F42" s="177">
        <v>0</v>
      </c>
      <c r="G42" s="175">
        <f t="shared" si="6"/>
        <v>0</v>
      </c>
      <c r="O42" s="150">
        <v>2</v>
      </c>
      <c r="AA42" s="123">
        <v>12</v>
      </c>
      <c r="AB42" s="123">
        <v>0</v>
      </c>
      <c r="AC42" s="123">
        <v>31</v>
      </c>
      <c r="AZ42" s="123">
        <v>2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0</v>
      </c>
    </row>
    <row r="43" spans="1:104">
      <c r="A43" s="151">
        <v>32</v>
      </c>
      <c r="B43" s="152" t="s">
        <v>142</v>
      </c>
      <c r="C43" s="153" t="s">
        <v>143</v>
      </c>
      <c r="D43" s="154" t="s">
        <v>74</v>
      </c>
      <c r="E43" s="155">
        <v>12</v>
      </c>
      <c r="F43" s="177">
        <v>0</v>
      </c>
      <c r="G43" s="175">
        <f t="shared" si="6"/>
        <v>0</v>
      </c>
      <c r="O43" s="150">
        <v>2</v>
      </c>
      <c r="AA43" s="123">
        <v>12</v>
      </c>
      <c r="AB43" s="123">
        <v>0</v>
      </c>
      <c r="AC43" s="123">
        <v>32</v>
      </c>
      <c r="AZ43" s="123">
        <v>2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>
      <c r="A44" s="151">
        <v>33</v>
      </c>
      <c r="B44" s="152" t="s">
        <v>144</v>
      </c>
      <c r="C44" s="153" t="s">
        <v>145</v>
      </c>
      <c r="D44" s="154" t="s">
        <v>74</v>
      </c>
      <c r="E44" s="155">
        <v>21</v>
      </c>
      <c r="F44" s="177">
        <v>0</v>
      </c>
      <c r="G44" s="175">
        <f t="shared" si="6"/>
        <v>0</v>
      </c>
      <c r="O44" s="150">
        <v>2</v>
      </c>
      <c r="AA44" s="123">
        <v>12</v>
      </c>
      <c r="AB44" s="123">
        <v>0</v>
      </c>
      <c r="AC44" s="123">
        <v>33</v>
      </c>
      <c r="AZ44" s="123">
        <v>2</v>
      </c>
      <c r="BA44" s="123">
        <f t="shared" si="7"/>
        <v>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0</v>
      </c>
    </row>
    <row r="45" spans="1:104">
      <c r="A45" s="151">
        <v>34</v>
      </c>
      <c r="B45" s="152" t="s">
        <v>146</v>
      </c>
      <c r="C45" s="153" t="s">
        <v>147</v>
      </c>
      <c r="D45" s="154" t="s">
        <v>89</v>
      </c>
      <c r="E45" s="155">
        <v>1</v>
      </c>
      <c r="F45" s="177">
        <v>0</v>
      </c>
      <c r="G45" s="175">
        <f t="shared" si="6"/>
        <v>0</v>
      </c>
      <c r="O45" s="150">
        <v>2</v>
      </c>
      <c r="AA45" s="123">
        <v>12</v>
      </c>
      <c r="AB45" s="123">
        <v>0</v>
      </c>
      <c r="AC45" s="123">
        <v>34</v>
      </c>
      <c r="AZ45" s="123">
        <v>2</v>
      </c>
      <c r="BA45" s="123">
        <f t="shared" si="7"/>
        <v>0</v>
      </c>
      <c r="BB45" s="123">
        <f t="shared" si="8"/>
        <v>0</v>
      </c>
      <c r="BC45" s="123">
        <f t="shared" si="9"/>
        <v>0</v>
      </c>
      <c r="BD45" s="123">
        <f t="shared" si="10"/>
        <v>0</v>
      </c>
      <c r="BE45" s="123">
        <f t="shared" si="11"/>
        <v>0</v>
      </c>
      <c r="CZ45" s="123">
        <v>0</v>
      </c>
    </row>
    <row r="46" spans="1:104">
      <c r="A46" s="151">
        <v>35</v>
      </c>
      <c r="B46" s="152" t="s">
        <v>148</v>
      </c>
      <c r="C46" s="153" t="s">
        <v>149</v>
      </c>
      <c r="D46" s="154" t="s">
        <v>150</v>
      </c>
      <c r="E46" s="155">
        <v>1</v>
      </c>
      <c r="F46" s="177">
        <v>0</v>
      </c>
      <c r="G46" s="175">
        <f t="shared" si="6"/>
        <v>0</v>
      </c>
      <c r="O46" s="150">
        <v>2</v>
      </c>
      <c r="AA46" s="123">
        <v>12</v>
      </c>
      <c r="AB46" s="123">
        <v>0</v>
      </c>
      <c r="AC46" s="123">
        <v>35</v>
      </c>
      <c r="AZ46" s="123">
        <v>2</v>
      </c>
      <c r="BA46" s="123">
        <f t="shared" si="7"/>
        <v>0</v>
      </c>
      <c r="BB46" s="123">
        <f t="shared" si="8"/>
        <v>0</v>
      </c>
      <c r="BC46" s="123">
        <f t="shared" si="9"/>
        <v>0</v>
      </c>
      <c r="BD46" s="123">
        <f t="shared" si="10"/>
        <v>0</v>
      </c>
      <c r="BE46" s="123">
        <f t="shared" si="11"/>
        <v>0</v>
      </c>
      <c r="CZ46" s="123">
        <v>0</v>
      </c>
    </row>
    <row r="47" spans="1:104" ht="22.5">
      <c r="A47" s="151">
        <v>36</v>
      </c>
      <c r="B47" s="152" t="s">
        <v>151</v>
      </c>
      <c r="C47" s="153" t="s">
        <v>152</v>
      </c>
      <c r="D47" s="154"/>
      <c r="E47" s="155">
        <v>0</v>
      </c>
      <c r="F47" s="177">
        <v>0</v>
      </c>
      <c r="G47" s="175">
        <f t="shared" si="6"/>
        <v>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 t="shared" si="7"/>
        <v>0</v>
      </c>
      <c r="BB47" s="123">
        <f t="shared" si="8"/>
        <v>0</v>
      </c>
      <c r="BC47" s="123">
        <f t="shared" si="9"/>
        <v>0</v>
      </c>
      <c r="BD47" s="123">
        <f t="shared" si="10"/>
        <v>0</v>
      </c>
      <c r="BE47" s="123">
        <f t="shared" si="11"/>
        <v>0</v>
      </c>
      <c r="CZ47" s="123">
        <v>0</v>
      </c>
    </row>
    <row r="48" spans="1:104" ht="22.5">
      <c r="A48" s="151">
        <v>37</v>
      </c>
      <c r="B48" s="152" t="s">
        <v>153</v>
      </c>
      <c r="C48" s="153" t="s">
        <v>154</v>
      </c>
      <c r="D48" s="154"/>
      <c r="E48" s="155">
        <v>0</v>
      </c>
      <c r="F48" s="177">
        <v>0</v>
      </c>
      <c r="G48" s="175">
        <f t="shared" si="6"/>
        <v>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 t="shared" si="7"/>
        <v>0</v>
      </c>
      <c r="BB48" s="123">
        <f t="shared" si="8"/>
        <v>0</v>
      </c>
      <c r="BC48" s="123">
        <f t="shared" si="9"/>
        <v>0</v>
      </c>
      <c r="BD48" s="123">
        <f t="shared" si="10"/>
        <v>0</v>
      </c>
      <c r="BE48" s="123">
        <f t="shared" si="11"/>
        <v>0</v>
      </c>
      <c r="CZ48" s="123">
        <v>0</v>
      </c>
    </row>
    <row r="49" spans="1:104">
      <c r="A49" s="151">
        <v>38</v>
      </c>
      <c r="B49" s="152" t="s">
        <v>155</v>
      </c>
      <c r="C49" s="153" t="s">
        <v>156</v>
      </c>
      <c r="D49" s="154" t="s">
        <v>92</v>
      </c>
      <c r="E49" s="155">
        <v>0.5</v>
      </c>
      <c r="F49" s="177">
        <v>0</v>
      </c>
      <c r="G49" s="175">
        <f t="shared" si="6"/>
        <v>0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 t="shared" si="7"/>
        <v>0</v>
      </c>
      <c r="BB49" s="123">
        <f t="shared" si="8"/>
        <v>0</v>
      </c>
      <c r="BC49" s="123">
        <f t="shared" si="9"/>
        <v>0</v>
      </c>
      <c r="BD49" s="123">
        <f t="shared" si="10"/>
        <v>0</v>
      </c>
      <c r="BE49" s="123">
        <f t="shared" si="11"/>
        <v>0</v>
      </c>
      <c r="CZ49" s="123">
        <v>0</v>
      </c>
    </row>
    <row r="50" spans="1:104">
      <c r="A50" s="151">
        <v>39</v>
      </c>
      <c r="B50" s="152" t="s">
        <v>157</v>
      </c>
      <c r="C50" s="153" t="s">
        <v>158</v>
      </c>
      <c r="D50" s="154" t="s">
        <v>92</v>
      </c>
      <c r="E50" s="155">
        <v>0.5</v>
      </c>
      <c r="F50" s="177">
        <v>0</v>
      </c>
      <c r="G50" s="175">
        <f t="shared" si="6"/>
        <v>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 t="shared" si="7"/>
        <v>0</v>
      </c>
      <c r="BB50" s="123">
        <f t="shared" si="8"/>
        <v>0</v>
      </c>
      <c r="BC50" s="123">
        <f t="shared" si="9"/>
        <v>0</v>
      </c>
      <c r="BD50" s="123">
        <f t="shared" si="10"/>
        <v>0</v>
      </c>
      <c r="BE50" s="123">
        <f t="shared" si="11"/>
        <v>0</v>
      </c>
      <c r="CZ50" s="123">
        <v>0</v>
      </c>
    </row>
    <row r="51" spans="1:104">
      <c r="A51" s="157"/>
      <c r="B51" s="158" t="s">
        <v>68</v>
      </c>
      <c r="C51" s="159" t="str">
        <f>CONCATENATE(B21," ",C21)</f>
        <v>VZT1 Zařízení VZT 1</v>
      </c>
      <c r="D51" s="157"/>
      <c r="E51" s="160"/>
      <c r="F51" s="178"/>
      <c r="G51" s="176">
        <f>SUM(G21:G50)</f>
        <v>0</v>
      </c>
      <c r="O51" s="150">
        <v>4</v>
      </c>
      <c r="BA51" s="161">
        <f>SUM(BA21:BA50)</f>
        <v>0</v>
      </c>
      <c r="BB51" s="161">
        <f>SUM(BB21:BB50)</f>
        <v>0</v>
      </c>
      <c r="BC51" s="161">
        <f>SUM(BC21:BC50)</f>
        <v>0</v>
      </c>
      <c r="BD51" s="161">
        <f>SUM(BD21:BD50)</f>
        <v>0</v>
      </c>
      <c r="BE51" s="161">
        <f>SUM(BE21:BE50)</f>
        <v>0</v>
      </c>
    </row>
    <row r="52" spans="1:104">
      <c r="A52" s="143" t="s">
        <v>65</v>
      </c>
      <c r="B52" s="144" t="s">
        <v>159</v>
      </c>
      <c r="C52" s="145" t="s">
        <v>160</v>
      </c>
      <c r="D52" s="146"/>
      <c r="E52" s="147"/>
      <c r="F52" s="147"/>
      <c r="G52" s="148"/>
      <c r="H52" s="149"/>
      <c r="I52" s="149"/>
      <c r="O52" s="150">
        <v>1</v>
      </c>
    </row>
    <row r="53" spans="1:104" ht="22.5">
      <c r="A53" s="151">
        <v>40</v>
      </c>
      <c r="B53" s="152" t="s">
        <v>161</v>
      </c>
      <c r="C53" s="153" t="s">
        <v>162</v>
      </c>
      <c r="D53" s="154" t="s">
        <v>67</v>
      </c>
      <c r="E53" s="155">
        <v>1</v>
      </c>
      <c r="F53" s="177">
        <v>0</v>
      </c>
      <c r="G53" s="175">
        <f t="shared" ref="G53:G76" si="12">E53*F53</f>
        <v>0</v>
      </c>
      <c r="O53" s="150">
        <v>2</v>
      </c>
      <c r="AA53" s="123">
        <v>12</v>
      </c>
      <c r="AB53" s="123">
        <v>0</v>
      </c>
      <c r="AC53" s="123">
        <v>40</v>
      </c>
      <c r="AZ53" s="123">
        <v>2</v>
      </c>
      <c r="BA53" s="123">
        <f t="shared" ref="BA53:BA76" si="13">IF(AZ53=1,G53,0)</f>
        <v>0</v>
      </c>
      <c r="BB53" s="123">
        <f t="shared" ref="BB53:BB76" si="14">IF(AZ53=2,G53,0)</f>
        <v>0</v>
      </c>
      <c r="BC53" s="123">
        <f t="shared" ref="BC53:BC76" si="15">IF(AZ53=3,G53,0)</f>
        <v>0</v>
      </c>
      <c r="BD53" s="123">
        <f t="shared" ref="BD53:BD76" si="16">IF(AZ53=4,G53,0)</f>
        <v>0</v>
      </c>
      <c r="BE53" s="123">
        <f t="shared" ref="BE53:BE76" si="17">IF(AZ53=5,G53,0)</f>
        <v>0</v>
      </c>
      <c r="CZ53" s="123">
        <v>0.04</v>
      </c>
    </row>
    <row r="54" spans="1:104">
      <c r="A54" s="151">
        <v>41</v>
      </c>
      <c r="B54" s="152" t="s">
        <v>163</v>
      </c>
      <c r="C54" s="153" t="s">
        <v>102</v>
      </c>
      <c r="D54" s="154" t="s">
        <v>67</v>
      </c>
      <c r="E54" s="155">
        <v>1</v>
      </c>
      <c r="F54" s="177">
        <v>0</v>
      </c>
      <c r="G54" s="175">
        <f t="shared" si="12"/>
        <v>0</v>
      </c>
      <c r="O54" s="150">
        <v>2</v>
      </c>
      <c r="AA54" s="123">
        <v>12</v>
      </c>
      <c r="AB54" s="123">
        <v>0</v>
      </c>
      <c r="AC54" s="123">
        <v>41</v>
      </c>
      <c r="AZ54" s="123">
        <v>2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</v>
      </c>
    </row>
    <row r="55" spans="1:104">
      <c r="A55" s="151">
        <v>42</v>
      </c>
      <c r="B55" s="152" t="s">
        <v>164</v>
      </c>
      <c r="C55" s="153" t="s">
        <v>104</v>
      </c>
      <c r="D55" s="154" t="s">
        <v>67</v>
      </c>
      <c r="E55" s="155">
        <v>0</v>
      </c>
      <c r="F55" s="177">
        <v>0</v>
      </c>
      <c r="G55" s="175">
        <f t="shared" si="12"/>
        <v>0</v>
      </c>
      <c r="O55" s="150">
        <v>2</v>
      </c>
      <c r="AA55" s="123">
        <v>12</v>
      </c>
      <c r="AB55" s="123">
        <v>0</v>
      </c>
      <c r="AC55" s="123">
        <v>42</v>
      </c>
      <c r="AZ55" s="123">
        <v>2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</v>
      </c>
    </row>
    <row r="56" spans="1:104" ht="22.5">
      <c r="A56" s="151">
        <v>43</v>
      </c>
      <c r="B56" s="152" t="s">
        <v>165</v>
      </c>
      <c r="C56" s="153" t="s">
        <v>106</v>
      </c>
      <c r="D56" s="154" t="s">
        <v>67</v>
      </c>
      <c r="E56" s="155">
        <v>1</v>
      </c>
      <c r="F56" s="177">
        <v>0</v>
      </c>
      <c r="G56" s="175">
        <f t="shared" si="12"/>
        <v>0</v>
      </c>
      <c r="O56" s="150">
        <v>2</v>
      </c>
      <c r="AA56" s="123">
        <v>12</v>
      </c>
      <c r="AB56" s="123">
        <v>0</v>
      </c>
      <c r="AC56" s="123">
        <v>43</v>
      </c>
      <c r="AZ56" s="123">
        <v>2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0</v>
      </c>
    </row>
    <row r="57" spans="1:104" ht="22.5">
      <c r="A57" s="151">
        <v>44</v>
      </c>
      <c r="B57" s="152" t="s">
        <v>166</v>
      </c>
      <c r="C57" s="153" t="s">
        <v>108</v>
      </c>
      <c r="D57" s="154" t="s">
        <v>150</v>
      </c>
      <c r="E57" s="155">
        <v>1</v>
      </c>
      <c r="F57" s="177">
        <v>0</v>
      </c>
      <c r="G57" s="175">
        <f t="shared" si="12"/>
        <v>0</v>
      </c>
      <c r="O57" s="150">
        <v>2</v>
      </c>
      <c r="AA57" s="123">
        <v>12</v>
      </c>
      <c r="AB57" s="123">
        <v>0</v>
      </c>
      <c r="AC57" s="123">
        <v>44</v>
      </c>
      <c r="AZ57" s="123">
        <v>2</v>
      </c>
      <c r="BA57" s="123">
        <f t="shared" si="13"/>
        <v>0</v>
      </c>
      <c r="BB57" s="123">
        <f t="shared" si="14"/>
        <v>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0</v>
      </c>
    </row>
    <row r="58" spans="1:104" ht="22.5">
      <c r="A58" s="151">
        <v>45</v>
      </c>
      <c r="B58" s="152" t="s">
        <v>167</v>
      </c>
      <c r="C58" s="153" t="s">
        <v>110</v>
      </c>
      <c r="D58" s="154"/>
      <c r="E58" s="155">
        <v>0</v>
      </c>
      <c r="F58" s="177">
        <v>0</v>
      </c>
      <c r="G58" s="175">
        <f t="shared" si="12"/>
        <v>0</v>
      </c>
      <c r="O58" s="150">
        <v>2</v>
      </c>
      <c r="AA58" s="123">
        <v>12</v>
      </c>
      <c r="AB58" s="123">
        <v>0</v>
      </c>
      <c r="AC58" s="123">
        <v>45</v>
      </c>
      <c r="AZ58" s="123">
        <v>2</v>
      </c>
      <c r="BA58" s="123">
        <f t="shared" si="13"/>
        <v>0</v>
      </c>
      <c r="BB58" s="123">
        <f t="shared" si="14"/>
        <v>0</v>
      </c>
      <c r="BC58" s="123">
        <f t="shared" si="15"/>
        <v>0</v>
      </c>
      <c r="BD58" s="123">
        <f t="shared" si="16"/>
        <v>0</v>
      </c>
      <c r="BE58" s="123">
        <f t="shared" si="17"/>
        <v>0</v>
      </c>
      <c r="CZ58" s="123">
        <v>0</v>
      </c>
    </row>
    <row r="59" spans="1:104">
      <c r="A59" s="151">
        <v>46</v>
      </c>
      <c r="B59" s="152" t="s">
        <v>168</v>
      </c>
      <c r="C59" s="153" t="s">
        <v>112</v>
      </c>
      <c r="D59" s="154" t="s">
        <v>67</v>
      </c>
      <c r="E59" s="155">
        <v>2</v>
      </c>
      <c r="F59" s="177">
        <v>0</v>
      </c>
      <c r="G59" s="175">
        <f t="shared" si="12"/>
        <v>0</v>
      </c>
      <c r="O59" s="150">
        <v>2</v>
      </c>
      <c r="AA59" s="123">
        <v>12</v>
      </c>
      <c r="AB59" s="123">
        <v>0</v>
      </c>
      <c r="AC59" s="123">
        <v>46</v>
      </c>
      <c r="AZ59" s="123">
        <v>2</v>
      </c>
      <c r="BA59" s="123">
        <f t="shared" si="13"/>
        <v>0</v>
      </c>
      <c r="BB59" s="123">
        <f t="shared" si="14"/>
        <v>0</v>
      </c>
      <c r="BC59" s="123">
        <f t="shared" si="15"/>
        <v>0</v>
      </c>
      <c r="BD59" s="123">
        <f t="shared" si="16"/>
        <v>0</v>
      </c>
      <c r="BE59" s="123">
        <f t="shared" si="17"/>
        <v>0</v>
      </c>
      <c r="CZ59" s="123">
        <v>0</v>
      </c>
    </row>
    <row r="60" spans="1:104">
      <c r="A60" s="151">
        <v>47</v>
      </c>
      <c r="B60" s="152" t="s">
        <v>169</v>
      </c>
      <c r="C60" s="153" t="s">
        <v>114</v>
      </c>
      <c r="D60" s="154" t="s">
        <v>67</v>
      </c>
      <c r="E60" s="155">
        <v>2</v>
      </c>
      <c r="F60" s="177">
        <v>0</v>
      </c>
      <c r="G60" s="175">
        <f t="shared" si="12"/>
        <v>0</v>
      </c>
      <c r="O60" s="150">
        <v>2</v>
      </c>
      <c r="AA60" s="123">
        <v>12</v>
      </c>
      <c r="AB60" s="123">
        <v>0</v>
      </c>
      <c r="AC60" s="123">
        <v>47</v>
      </c>
      <c r="AZ60" s="123">
        <v>2</v>
      </c>
      <c r="BA60" s="123">
        <f t="shared" si="13"/>
        <v>0</v>
      </c>
      <c r="BB60" s="123">
        <f t="shared" si="14"/>
        <v>0</v>
      </c>
      <c r="BC60" s="123">
        <f t="shared" si="15"/>
        <v>0</v>
      </c>
      <c r="BD60" s="123">
        <f t="shared" si="16"/>
        <v>0</v>
      </c>
      <c r="BE60" s="123">
        <f t="shared" si="17"/>
        <v>0</v>
      </c>
      <c r="CZ60" s="123">
        <v>0</v>
      </c>
    </row>
    <row r="61" spans="1:104">
      <c r="A61" s="151">
        <v>48</v>
      </c>
      <c r="B61" s="152" t="s">
        <v>170</v>
      </c>
      <c r="C61" s="153" t="s">
        <v>171</v>
      </c>
      <c r="D61" s="154" t="s">
        <v>67</v>
      </c>
      <c r="E61" s="155">
        <v>15</v>
      </c>
      <c r="F61" s="177">
        <v>0</v>
      </c>
      <c r="G61" s="175">
        <f t="shared" si="12"/>
        <v>0</v>
      </c>
      <c r="O61" s="150">
        <v>2</v>
      </c>
      <c r="AA61" s="123">
        <v>12</v>
      </c>
      <c r="AB61" s="123">
        <v>0</v>
      </c>
      <c r="AC61" s="123">
        <v>48</v>
      </c>
      <c r="AZ61" s="123">
        <v>2</v>
      </c>
      <c r="BA61" s="123">
        <f t="shared" si="13"/>
        <v>0</v>
      </c>
      <c r="BB61" s="123">
        <f t="shared" si="14"/>
        <v>0</v>
      </c>
      <c r="BC61" s="123">
        <f t="shared" si="15"/>
        <v>0</v>
      </c>
      <c r="BD61" s="123">
        <f t="shared" si="16"/>
        <v>0</v>
      </c>
      <c r="BE61" s="123">
        <f t="shared" si="17"/>
        <v>0</v>
      </c>
      <c r="CZ61" s="123">
        <v>0</v>
      </c>
    </row>
    <row r="62" spans="1:104">
      <c r="A62" s="151">
        <v>49</v>
      </c>
      <c r="B62" s="152" t="s">
        <v>172</v>
      </c>
      <c r="C62" s="153" t="s">
        <v>118</v>
      </c>
      <c r="D62" s="154" t="s">
        <v>67</v>
      </c>
      <c r="E62" s="155">
        <v>15</v>
      </c>
      <c r="F62" s="177">
        <v>0</v>
      </c>
      <c r="G62" s="175">
        <f t="shared" si="12"/>
        <v>0</v>
      </c>
      <c r="O62" s="150">
        <v>2</v>
      </c>
      <c r="AA62" s="123">
        <v>12</v>
      </c>
      <c r="AB62" s="123">
        <v>0</v>
      </c>
      <c r="AC62" s="123">
        <v>49</v>
      </c>
      <c r="AZ62" s="123">
        <v>2</v>
      </c>
      <c r="BA62" s="123">
        <f t="shared" si="13"/>
        <v>0</v>
      </c>
      <c r="BB62" s="123">
        <f t="shared" si="14"/>
        <v>0</v>
      </c>
      <c r="BC62" s="123">
        <f t="shared" si="15"/>
        <v>0</v>
      </c>
      <c r="BD62" s="123">
        <f t="shared" si="16"/>
        <v>0</v>
      </c>
      <c r="BE62" s="123">
        <f t="shared" si="17"/>
        <v>0</v>
      </c>
      <c r="CZ62" s="123">
        <v>0</v>
      </c>
    </row>
    <row r="63" spans="1:104">
      <c r="A63" s="151">
        <v>50</v>
      </c>
      <c r="B63" s="152" t="s">
        <v>173</v>
      </c>
      <c r="C63" s="153" t="s">
        <v>174</v>
      </c>
      <c r="D63" s="154" t="s">
        <v>67</v>
      </c>
      <c r="E63" s="155">
        <v>1</v>
      </c>
      <c r="F63" s="177">
        <v>0</v>
      </c>
      <c r="G63" s="175">
        <f t="shared" si="12"/>
        <v>0</v>
      </c>
      <c r="O63" s="150">
        <v>2</v>
      </c>
      <c r="AA63" s="123">
        <v>12</v>
      </c>
      <c r="AB63" s="123">
        <v>0</v>
      </c>
      <c r="AC63" s="123">
        <v>50</v>
      </c>
      <c r="AZ63" s="123">
        <v>2</v>
      </c>
      <c r="BA63" s="123">
        <f t="shared" si="13"/>
        <v>0</v>
      </c>
      <c r="BB63" s="123">
        <f t="shared" si="14"/>
        <v>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0</v>
      </c>
    </row>
    <row r="64" spans="1:104">
      <c r="A64" s="151">
        <v>51</v>
      </c>
      <c r="B64" s="152" t="s">
        <v>175</v>
      </c>
      <c r="C64" s="153" t="s">
        <v>130</v>
      </c>
      <c r="D64" s="154" t="s">
        <v>67</v>
      </c>
      <c r="E64" s="155">
        <v>1</v>
      </c>
      <c r="F64" s="177">
        <v>0</v>
      </c>
      <c r="G64" s="175">
        <f t="shared" si="12"/>
        <v>0</v>
      </c>
      <c r="O64" s="150">
        <v>2</v>
      </c>
      <c r="AA64" s="123">
        <v>12</v>
      </c>
      <c r="AB64" s="123">
        <v>0</v>
      </c>
      <c r="AC64" s="123">
        <v>51</v>
      </c>
      <c r="AZ64" s="123">
        <v>2</v>
      </c>
      <c r="BA64" s="123">
        <f t="shared" si="13"/>
        <v>0</v>
      </c>
      <c r="BB64" s="123">
        <f t="shared" si="14"/>
        <v>0</v>
      </c>
      <c r="BC64" s="123">
        <f t="shared" si="15"/>
        <v>0</v>
      </c>
      <c r="BD64" s="123">
        <f t="shared" si="16"/>
        <v>0</v>
      </c>
      <c r="BE64" s="123">
        <f t="shared" si="17"/>
        <v>0</v>
      </c>
      <c r="CZ64" s="123">
        <v>0</v>
      </c>
    </row>
    <row r="65" spans="1:104" ht="22.5">
      <c r="A65" s="151">
        <v>52</v>
      </c>
      <c r="B65" s="152" t="s">
        <v>176</v>
      </c>
      <c r="C65" s="153" t="s">
        <v>132</v>
      </c>
      <c r="D65" s="154" t="s">
        <v>133</v>
      </c>
      <c r="E65" s="155">
        <v>60</v>
      </c>
      <c r="F65" s="177">
        <v>0</v>
      </c>
      <c r="G65" s="175">
        <f t="shared" si="12"/>
        <v>0</v>
      </c>
      <c r="O65" s="150">
        <v>2</v>
      </c>
      <c r="AA65" s="123">
        <v>12</v>
      </c>
      <c r="AB65" s="123">
        <v>0</v>
      </c>
      <c r="AC65" s="123">
        <v>52</v>
      </c>
      <c r="AZ65" s="123">
        <v>2</v>
      </c>
      <c r="BA65" s="123">
        <f t="shared" si="13"/>
        <v>0</v>
      </c>
      <c r="BB65" s="123">
        <f t="shared" si="14"/>
        <v>0</v>
      </c>
      <c r="BC65" s="123">
        <f t="shared" si="15"/>
        <v>0</v>
      </c>
      <c r="BD65" s="123">
        <f t="shared" si="16"/>
        <v>0</v>
      </c>
      <c r="BE65" s="123">
        <f t="shared" si="17"/>
        <v>0</v>
      </c>
      <c r="CZ65" s="123">
        <v>0</v>
      </c>
    </row>
    <row r="66" spans="1:104">
      <c r="A66" s="151">
        <v>53</v>
      </c>
      <c r="B66" s="152" t="s">
        <v>177</v>
      </c>
      <c r="C66" s="153" t="s">
        <v>178</v>
      </c>
      <c r="D66" s="154" t="s">
        <v>133</v>
      </c>
      <c r="E66" s="155">
        <v>60</v>
      </c>
      <c r="F66" s="177">
        <v>0</v>
      </c>
      <c r="G66" s="175">
        <f t="shared" si="12"/>
        <v>0</v>
      </c>
      <c r="O66" s="150">
        <v>2</v>
      </c>
      <c r="AA66" s="123">
        <v>12</v>
      </c>
      <c r="AB66" s="123">
        <v>0</v>
      </c>
      <c r="AC66" s="123">
        <v>53</v>
      </c>
      <c r="AZ66" s="123">
        <v>2</v>
      </c>
      <c r="BA66" s="123">
        <f t="shared" si="13"/>
        <v>0</v>
      </c>
      <c r="BB66" s="123">
        <f t="shared" si="14"/>
        <v>0</v>
      </c>
      <c r="BC66" s="123">
        <f t="shared" si="15"/>
        <v>0</v>
      </c>
      <c r="BD66" s="123">
        <f t="shared" si="16"/>
        <v>0</v>
      </c>
      <c r="BE66" s="123">
        <f t="shared" si="17"/>
        <v>0</v>
      </c>
      <c r="CZ66" s="123">
        <v>0</v>
      </c>
    </row>
    <row r="67" spans="1:104">
      <c r="A67" s="151">
        <v>54</v>
      </c>
      <c r="B67" s="152" t="s">
        <v>179</v>
      </c>
      <c r="C67" s="153" t="s">
        <v>137</v>
      </c>
      <c r="D67" s="154" t="s">
        <v>67</v>
      </c>
      <c r="E67" s="155">
        <v>6</v>
      </c>
      <c r="F67" s="177">
        <v>0</v>
      </c>
      <c r="G67" s="175">
        <f t="shared" si="12"/>
        <v>0</v>
      </c>
      <c r="O67" s="150">
        <v>2</v>
      </c>
      <c r="AA67" s="123">
        <v>12</v>
      </c>
      <c r="AB67" s="123">
        <v>0</v>
      </c>
      <c r="AC67" s="123">
        <v>54</v>
      </c>
      <c r="AZ67" s="123">
        <v>2</v>
      </c>
      <c r="BA67" s="123">
        <f t="shared" si="13"/>
        <v>0</v>
      </c>
      <c r="BB67" s="123">
        <f t="shared" si="14"/>
        <v>0</v>
      </c>
      <c r="BC67" s="123">
        <f t="shared" si="15"/>
        <v>0</v>
      </c>
      <c r="BD67" s="123">
        <f t="shared" si="16"/>
        <v>0</v>
      </c>
      <c r="BE67" s="123">
        <f t="shared" si="17"/>
        <v>0</v>
      </c>
      <c r="CZ67" s="123">
        <v>0</v>
      </c>
    </row>
    <row r="68" spans="1:104">
      <c r="A68" s="151">
        <v>55</v>
      </c>
      <c r="B68" s="152" t="s">
        <v>180</v>
      </c>
      <c r="C68" s="153" t="s">
        <v>141</v>
      </c>
      <c r="D68" s="154" t="s">
        <v>74</v>
      </c>
      <c r="E68" s="155">
        <v>24</v>
      </c>
      <c r="F68" s="177">
        <v>0</v>
      </c>
      <c r="G68" s="175">
        <f t="shared" si="12"/>
        <v>0</v>
      </c>
      <c r="O68" s="150">
        <v>2</v>
      </c>
      <c r="AA68" s="123">
        <v>12</v>
      </c>
      <c r="AB68" s="123">
        <v>0</v>
      </c>
      <c r="AC68" s="123">
        <v>55</v>
      </c>
      <c r="AZ68" s="123">
        <v>2</v>
      </c>
      <c r="BA68" s="123">
        <f t="shared" si="13"/>
        <v>0</v>
      </c>
      <c r="BB68" s="123">
        <f t="shared" si="14"/>
        <v>0</v>
      </c>
      <c r="BC68" s="123">
        <f t="shared" si="15"/>
        <v>0</v>
      </c>
      <c r="BD68" s="123">
        <f t="shared" si="16"/>
        <v>0</v>
      </c>
      <c r="BE68" s="123">
        <f t="shared" si="17"/>
        <v>0</v>
      </c>
      <c r="CZ68" s="123">
        <v>0</v>
      </c>
    </row>
    <row r="69" spans="1:104">
      <c r="A69" s="151">
        <v>56</v>
      </c>
      <c r="B69" s="152" t="s">
        <v>181</v>
      </c>
      <c r="C69" s="153" t="s">
        <v>143</v>
      </c>
      <c r="D69" s="154" t="s">
        <v>74</v>
      </c>
      <c r="E69" s="155">
        <v>12</v>
      </c>
      <c r="F69" s="177">
        <v>0</v>
      </c>
      <c r="G69" s="175">
        <f t="shared" si="12"/>
        <v>0</v>
      </c>
      <c r="O69" s="150">
        <v>2</v>
      </c>
      <c r="AA69" s="123">
        <v>12</v>
      </c>
      <c r="AB69" s="123">
        <v>0</v>
      </c>
      <c r="AC69" s="123">
        <v>56</v>
      </c>
      <c r="AZ69" s="123">
        <v>2</v>
      </c>
      <c r="BA69" s="123">
        <f t="shared" si="13"/>
        <v>0</v>
      </c>
      <c r="BB69" s="123">
        <f t="shared" si="14"/>
        <v>0</v>
      </c>
      <c r="BC69" s="123">
        <f t="shared" si="15"/>
        <v>0</v>
      </c>
      <c r="BD69" s="123">
        <f t="shared" si="16"/>
        <v>0</v>
      </c>
      <c r="BE69" s="123">
        <f t="shared" si="17"/>
        <v>0</v>
      </c>
      <c r="CZ69" s="123">
        <v>0</v>
      </c>
    </row>
    <row r="70" spans="1:104">
      <c r="A70" s="151">
        <v>57</v>
      </c>
      <c r="B70" s="152" t="s">
        <v>182</v>
      </c>
      <c r="C70" s="153" t="s">
        <v>145</v>
      </c>
      <c r="D70" s="154" t="s">
        <v>74</v>
      </c>
      <c r="E70" s="155">
        <v>36</v>
      </c>
      <c r="F70" s="177">
        <v>0</v>
      </c>
      <c r="G70" s="175">
        <f t="shared" si="12"/>
        <v>0</v>
      </c>
      <c r="O70" s="150">
        <v>2</v>
      </c>
      <c r="AA70" s="123">
        <v>12</v>
      </c>
      <c r="AB70" s="123">
        <v>0</v>
      </c>
      <c r="AC70" s="123">
        <v>57</v>
      </c>
      <c r="AZ70" s="123">
        <v>2</v>
      </c>
      <c r="BA70" s="123">
        <f t="shared" si="13"/>
        <v>0</v>
      </c>
      <c r="BB70" s="123">
        <f t="shared" si="14"/>
        <v>0</v>
      </c>
      <c r="BC70" s="123">
        <f t="shared" si="15"/>
        <v>0</v>
      </c>
      <c r="BD70" s="123">
        <f t="shared" si="16"/>
        <v>0</v>
      </c>
      <c r="BE70" s="123">
        <f t="shared" si="17"/>
        <v>0</v>
      </c>
      <c r="CZ70" s="123">
        <v>0</v>
      </c>
    </row>
    <row r="71" spans="1:104">
      <c r="A71" s="151">
        <v>58</v>
      </c>
      <c r="B71" s="152" t="s">
        <v>183</v>
      </c>
      <c r="C71" s="153" t="s">
        <v>147</v>
      </c>
      <c r="D71" s="154" t="s">
        <v>89</v>
      </c>
      <c r="E71" s="155">
        <v>1</v>
      </c>
      <c r="F71" s="177">
        <v>0</v>
      </c>
      <c r="G71" s="175">
        <f t="shared" si="12"/>
        <v>0</v>
      </c>
      <c r="O71" s="150">
        <v>2</v>
      </c>
      <c r="AA71" s="123">
        <v>12</v>
      </c>
      <c r="AB71" s="123">
        <v>0</v>
      </c>
      <c r="AC71" s="123">
        <v>58</v>
      </c>
      <c r="AZ71" s="123">
        <v>2</v>
      </c>
      <c r="BA71" s="123">
        <f t="shared" si="13"/>
        <v>0</v>
      </c>
      <c r="BB71" s="123">
        <f t="shared" si="14"/>
        <v>0</v>
      </c>
      <c r="BC71" s="123">
        <f t="shared" si="15"/>
        <v>0</v>
      </c>
      <c r="BD71" s="123">
        <f t="shared" si="16"/>
        <v>0</v>
      </c>
      <c r="BE71" s="123">
        <f t="shared" si="17"/>
        <v>0</v>
      </c>
      <c r="CZ71" s="123">
        <v>0</v>
      </c>
    </row>
    <row r="72" spans="1:104">
      <c r="A72" s="151">
        <v>59</v>
      </c>
      <c r="B72" s="152" t="s">
        <v>184</v>
      </c>
      <c r="C72" s="153" t="s">
        <v>149</v>
      </c>
      <c r="D72" s="154" t="s">
        <v>150</v>
      </c>
      <c r="E72" s="155">
        <v>1</v>
      </c>
      <c r="F72" s="177">
        <v>0</v>
      </c>
      <c r="G72" s="175">
        <f t="shared" si="12"/>
        <v>0</v>
      </c>
      <c r="O72" s="150">
        <v>2</v>
      </c>
      <c r="AA72" s="123">
        <v>12</v>
      </c>
      <c r="AB72" s="123">
        <v>0</v>
      </c>
      <c r="AC72" s="123">
        <v>59</v>
      </c>
      <c r="AZ72" s="123">
        <v>2</v>
      </c>
      <c r="BA72" s="123">
        <f t="shared" si="13"/>
        <v>0</v>
      </c>
      <c r="BB72" s="123">
        <f t="shared" si="14"/>
        <v>0</v>
      </c>
      <c r="BC72" s="123">
        <f t="shared" si="15"/>
        <v>0</v>
      </c>
      <c r="BD72" s="123">
        <f t="shared" si="16"/>
        <v>0</v>
      </c>
      <c r="BE72" s="123">
        <f t="shared" si="17"/>
        <v>0</v>
      </c>
      <c r="CZ72" s="123">
        <v>0</v>
      </c>
    </row>
    <row r="73" spans="1:104" ht="22.5">
      <c r="A73" s="151">
        <v>60</v>
      </c>
      <c r="B73" s="152" t="s">
        <v>185</v>
      </c>
      <c r="C73" s="153" t="s">
        <v>152</v>
      </c>
      <c r="D73" s="154"/>
      <c r="E73" s="155">
        <v>0</v>
      </c>
      <c r="F73" s="177">
        <v>0</v>
      </c>
      <c r="G73" s="175">
        <f t="shared" si="12"/>
        <v>0</v>
      </c>
      <c r="O73" s="150">
        <v>2</v>
      </c>
      <c r="AA73" s="123">
        <v>12</v>
      </c>
      <c r="AB73" s="123">
        <v>0</v>
      </c>
      <c r="AC73" s="123">
        <v>60</v>
      </c>
      <c r="AZ73" s="123">
        <v>2</v>
      </c>
      <c r="BA73" s="123">
        <f t="shared" si="13"/>
        <v>0</v>
      </c>
      <c r="BB73" s="123">
        <f t="shared" si="14"/>
        <v>0</v>
      </c>
      <c r="BC73" s="123">
        <f t="shared" si="15"/>
        <v>0</v>
      </c>
      <c r="BD73" s="123">
        <f t="shared" si="16"/>
        <v>0</v>
      </c>
      <c r="BE73" s="123">
        <f t="shared" si="17"/>
        <v>0</v>
      </c>
      <c r="CZ73" s="123">
        <v>0</v>
      </c>
    </row>
    <row r="74" spans="1:104">
      <c r="A74" s="151">
        <v>61</v>
      </c>
      <c r="B74" s="152" t="s">
        <v>186</v>
      </c>
      <c r="C74" s="153" t="s">
        <v>187</v>
      </c>
      <c r="D74" s="154"/>
      <c r="E74" s="155">
        <v>0</v>
      </c>
      <c r="F74" s="177"/>
      <c r="G74" s="175">
        <f t="shared" si="12"/>
        <v>0</v>
      </c>
      <c r="O74" s="150">
        <v>2</v>
      </c>
      <c r="AA74" s="123">
        <v>12</v>
      </c>
      <c r="AB74" s="123">
        <v>0</v>
      </c>
      <c r="AC74" s="123">
        <v>61</v>
      </c>
      <c r="AZ74" s="123">
        <v>2</v>
      </c>
      <c r="BA74" s="123">
        <f t="shared" si="13"/>
        <v>0</v>
      </c>
      <c r="BB74" s="123">
        <f t="shared" si="14"/>
        <v>0</v>
      </c>
      <c r="BC74" s="123">
        <f t="shared" si="15"/>
        <v>0</v>
      </c>
      <c r="BD74" s="123">
        <f t="shared" si="16"/>
        <v>0</v>
      </c>
      <c r="BE74" s="123">
        <f t="shared" si="17"/>
        <v>0</v>
      </c>
      <c r="CZ74" s="123">
        <v>0</v>
      </c>
    </row>
    <row r="75" spans="1:104">
      <c r="A75" s="151">
        <v>62</v>
      </c>
      <c r="B75" s="152" t="s">
        <v>155</v>
      </c>
      <c r="C75" s="153" t="s">
        <v>156</v>
      </c>
      <c r="D75" s="154" t="s">
        <v>92</v>
      </c>
      <c r="E75" s="155">
        <v>0.5</v>
      </c>
      <c r="F75" s="177">
        <v>0</v>
      </c>
      <c r="G75" s="175">
        <f t="shared" si="12"/>
        <v>0</v>
      </c>
      <c r="O75" s="150">
        <v>2</v>
      </c>
      <c r="AA75" s="123">
        <v>12</v>
      </c>
      <c r="AB75" s="123">
        <v>0</v>
      </c>
      <c r="AC75" s="123">
        <v>62</v>
      </c>
      <c r="AZ75" s="123">
        <v>2</v>
      </c>
      <c r="BA75" s="123">
        <f t="shared" si="13"/>
        <v>0</v>
      </c>
      <c r="BB75" s="123">
        <f t="shared" si="14"/>
        <v>0</v>
      </c>
      <c r="BC75" s="123">
        <f t="shared" si="15"/>
        <v>0</v>
      </c>
      <c r="BD75" s="123">
        <f t="shared" si="16"/>
        <v>0</v>
      </c>
      <c r="BE75" s="123">
        <f t="shared" si="17"/>
        <v>0</v>
      </c>
      <c r="CZ75" s="123">
        <v>0</v>
      </c>
    </row>
    <row r="76" spans="1:104">
      <c r="A76" s="151">
        <v>63</v>
      </c>
      <c r="B76" s="152" t="s">
        <v>157</v>
      </c>
      <c r="C76" s="153" t="s">
        <v>158</v>
      </c>
      <c r="D76" s="154" t="s">
        <v>92</v>
      </c>
      <c r="E76" s="155">
        <v>0.5</v>
      </c>
      <c r="F76" s="177">
        <v>0</v>
      </c>
      <c r="G76" s="175">
        <f t="shared" si="12"/>
        <v>0</v>
      </c>
      <c r="O76" s="150">
        <v>2</v>
      </c>
      <c r="AA76" s="123">
        <v>12</v>
      </c>
      <c r="AB76" s="123">
        <v>0</v>
      </c>
      <c r="AC76" s="123">
        <v>63</v>
      </c>
      <c r="AZ76" s="123">
        <v>2</v>
      </c>
      <c r="BA76" s="123">
        <f t="shared" si="13"/>
        <v>0</v>
      </c>
      <c r="BB76" s="123">
        <f t="shared" si="14"/>
        <v>0</v>
      </c>
      <c r="BC76" s="123">
        <f t="shared" si="15"/>
        <v>0</v>
      </c>
      <c r="BD76" s="123">
        <f t="shared" si="16"/>
        <v>0</v>
      </c>
      <c r="BE76" s="123">
        <f t="shared" si="17"/>
        <v>0</v>
      </c>
      <c r="CZ76" s="123">
        <v>0</v>
      </c>
    </row>
    <row r="77" spans="1:104">
      <c r="A77" s="157"/>
      <c r="B77" s="158" t="s">
        <v>68</v>
      </c>
      <c r="C77" s="159" t="str">
        <f>CONCATENATE(B52," ",C52)</f>
        <v>VZT2 Zařízení VZT 2</v>
      </c>
      <c r="D77" s="157"/>
      <c r="E77" s="160"/>
      <c r="F77" s="178"/>
      <c r="G77" s="176">
        <f>SUM(G52:G76)</f>
        <v>0</v>
      </c>
      <c r="O77" s="150">
        <v>4</v>
      </c>
      <c r="BA77" s="161">
        <f>SUM(BA52:BA76)</f>
        <v>0</v>
      </c>
      <c r="BB77" s="161">
        <f>SUM(BB52:BB76)</f>
        <v>0</v>
      </c>
      <c r="BC77" s="161">
        <f>SUM(BC52:BC76)</f>
        <v>0</v>
      </c>
      <c r="BD77" s="161">
        <f>SUM(BD52:BD76)</f>
        <v>0</v>
      </c>
      <c r="BE77" s="161">
        <f>SUM(BE52:BE76)</f>
        <v>0</v>
      </c>
    </row>
    <row r="78" spans="1:104">
      <c r="A78" s="143" t="s">
        <v>65</v>
      </c>
      <c r="B78" s="144" t="s">
        <v>188</v>
      </c>
      <c r="C78" s="145" t="s">
        <v>189</v>
      </c>
      <c r="D78" s="146"/>
      <c r="E78" s="147"/>
      <c r="F78" s="147"/>
      <c r="G78" s="148"/>
      <c r="H78" s="149"/>
      <c r="I78" s="149"/>
      <c r="O78" s="150">
        <v>1</v>
      </c>
    </row>
    <row r="79" spans="1:104">
      <c r="A79" s="151">
        <v>64</v>
      </c>
      <c r="B79" s="152" t="s">
        <v>190</v>
      </c>
      <c r="C79" s="153" t="s">
        <v>191</v>
      </c>
      <c r="D79" s="154" t="s">
        <v>67</v>
      </c>
      <c r="E79" s="155">
        <v>2</v>
      </c>
      <c r="F79" s="177">
        <v>0</v>
      </c>
      <c r="G79" s="175">
        <f t="shared" ref="G79:G99" si="18">E79*F79</f>
        <v>0</v>
      </c>
      <c r="O79" s="150">
        <v>2</v>
      </c>
      <c r="AA79" s="123">
        <v>12</v>
      </c>
      <c r="AB79" s="123">
        <v>0</v>
      </c>
      <c r="AC79" s="123">
        <v>64</v>
      </c>
      <c r="AZ79" s="123">
        <v>2</v>
      </c>
      <c r="BA79" s="123">
        <f t="shared" ref="BA79:BA99" si="19">IF(AZ79=1,G79,0)</f>
        <v>0</v>
      </c>
      <c r="BB79" s="123">
        <f t="shared" ref="BB79:BB99" si="20">IF(AZ79=2,G79,0)</f>
        <v>0</v>
      </c>
      <c r="BC79" s="123">
        <f t="shared" ref="BC79:BC99" si="21">IF(AZ79=3,G79,0)</f>
        <v>0</v>
      </c>
      <c r="BD79" s="123">
        <f t="shared" ref="BD79:BD99" si="22">IF(AZ79=4,G79,0)</f>
        <v>0</v>
      </c>
      <c r="BE79" s="123">
        <f t="shared" ref="BE79:BE99" si="23">IF(AZ79=5,G79,0)</f>
        <v>0</v>
      </c>
      <c r="CZ79" s="123">
        <v>0</v>
      </c>
    </row>
    <row r="80" spans="1:104">
      <c r="A80" s="151">
        <v>65</v>
      </c>
      <c r="B80" s="152" t="s">
        <v>192</v>
      </c>
      <c r="C80" s="153" t="s">
        <v>193</v>
      </c>
      <c r="D80" s="154" t="s">
        <v>89</v>
      </c>
      <c r="E80" s="155">
        <v>1</v>
      </c>
      <c r="F80" s="177">
        <v>0</v>
      </c>
      <c r="G80" s="175">
        <f t="shared" si="18"/>
        <v>0</v>
      </c>
      <c r="O80" s="150">
        <v>2</v>
      </c>
      <c r="AA80" s="123">
        <v>12</v>
      </c>
      <c r="AB80" s="123">
        <v>0</v>
      </c>
      <c r="AC80" s="123">
        <v>65</v>
      </c>
      <c r="AZ80" s="123">
        <v>2</v>
      </c>
      <c r="BA80" s="123">
        <f t="shared" si="19"/>
        <v>0</v>
      </c>
      <c r="BB80" s="123">
        <f t="shared" si="20"/>
        <v>0</v>
      </c>
      <c r="BC80" s="123">
        <f t="shared" si="21"/>
        <v>0</v>
      </c>
      <c r="BD80" s="123">
        <f t="shared" si="22"/>
        <v>0</v>
      </c>
      <c r="BE80" s="123">
        <f t="shared" si="23"/>
        <v>0</v>
      </c>
      <c r="CZ80" s="123">
        <v>0</v>
      </c>
    </row>
    <row r="81" spans="1:104">
      <c r="A81" s="151">
        <v>66</v>
      </c>
      <c r="B81" s="152" t="s">
        <v>194</v>
      </c>
      <c r="C81" s="153" t="s">
        <v>195</v>
      </c>
      <c r="D81" s="154"/>
      <c r="E81" s="155">
        <v>0</v>
      </c>
      <c r="F81" s="177">
        <v>0</v>
      </c>
      <c r="G81" s="175">
        <f t="shared" si="18"/>
        <v>0</v>
      </c>
      <c r="O81" s="150">
        <v>2</v>
      </c>
      <c r="AA81" s="123">
        <v>12</v>
      </c>
      <c r="AB81" s="123">
        <v>0</v>
      </c>
      <c r="AC81" s="123">
        <v>66</v>
      </c>
      <c r="AZ81" s="123">
        <v>2</v>
      </c>
      <c r="BA81" s="123">
        <f t="shared" si="19"/>
        <v>0</v>
      </c>
      <c r="BB81" s="123">
        <f t="shared" si="20"/>
        <v>0</v>
      </c>
      <c r="BC81" s="123">
        <f t="shared" si="21"/>
        <v>0</v>
      </c>
      <c r="BD81" s="123">
        <f t="shared" si="22"/>
        <v>0</v>
      </c>
      <c r="BE81" s="123">
        <f t="shared" si="23"/>
        <v>0</v>
      </c>
      <c r="CZ81" s="123">
        <v>0</v>
      </c>
    </row>
    <row r="82" spans="1:104">
      <c r="A82" s="151">
        <v>67</v>
      </c>
      <c r="B82" s="152" t="s">
        <v>196</v>
      </c>
      <c r="C82" s="153" t="s">
        <v>197</v>
      </c>
      <c r="D82" s="154" t="s">
        <v>67</v>
      </c>
      <c r="E82" s="155">
        <v>3</v>
      </c>
      <c r="F82" s="177">
        <v>0</v>
      </c>
      <c r="G82" s="175">
        <f t="shared" si="18"/>
        <v>0</v>
      </c>
      <c r="O82" s="150">
        <v>2</v>
      </c>
      <c r="AA82" s="123">
        <v>12</v>
      </c>
      <c r="AB82" s="123">
        <v>0</v>
      </c>
      <c r="AC82" s="123">
        <v>67</v>
      </c>
      <c r="AZ82" s="123">
        <v>2</v>
      </c>
      <c r="BA82" s="123">
        <f t="shared" si="19"/>
        <v>0</v>
      </c>
      <c r="BB82" s="123">
        <f t="shared" si="20"/>
        <v>0</v>
      </c>
      <c r="BC82" s="123">
        <f t="shared" si="21"/>
        <v>0</v>
      </c>
      <c r="BD82" s="123">
        <f t="shared" si="22"/>
        <v>0</v>
      </c>
      <c r="BE82" s="123">
        <f t="shared" si="23"/>
        <v>0</v>
      </c>
      <c r="CZ82" s="123">
        <v>0</v>
      </c>
    </row>
    <row r="83" spans="1:104">
      <c r="A83" s="151">
        <v>68</v>
      </c>
      <c r="B83" s="152" t="s">
        <v>198</v>
      </c>
      <c r="C83" s="153" t="s">
        <v>199</v>
      </c>
      <c r="D83" s="154" t="s">
        <v>67</v>
      </c>
      <c r="E83" s="155">
        <v>3</v>
      </c>
      <c r="F83" s="177">
        <v>0</v>
      </c>
      <c r="G83" s="175">
        <f t="shared" si="18"/>
        <v>0</v>
      </c>
      <c r="O83" s="150">
        <v>2</v>
      </c>
      <c r="AA83" s="123">
        <v>12</v>
      </c>
      <c r="AB83" s="123">
        <v>0</v>
      </c>
      <c r="AC83" s="123">
        <v>68</v>
      </c>
      <c r="AZ83" s="123">
        <v>2</v>
      </c>
      <c r="BA83" s="123">
        <f t="shared" si="19"/>
        <v>0</v>
      </c>
      <c r="BB83" s="123">
        <f t="shared" si="20"/>
        <v>0</v>
      </c>
      <c r="BC83" s="123">
        <f t="shared" si="21"/>
        <v>0</v>
      </c>
      <c r="BD83" s="123">
        <f t="shared" si="22"/>
        <v>0</v>
      </c>
      <c r="BE83" s="123">
        <f t="shared" si="23"/>
        <v>0</v>
      </c>
      <c r="CZ83" s="123">
        <v>0</v>
      </c>
    </row>
    <row r="84" spans="1:104">
      <c r="A84" s="151">
        <v>69</v>
      </c>
      <c r="B84" s="152" t="s">
        <v>200</v>
      </c>
      <c r="C84" s="153" t="s">
        <v>201</v>
      </c>
      <c r="D84" s="154" t="s">
        <v>67</v>
      </c>
      <c r="E84" s="155">
        <v>1</v>
      </c>
      <c r="F84" s="177">
        <v>0</v>
      </c>
      <c r="G84" s="175">
        <f t="shared" si="18"/>
        <v>0</v>
      </c>
      <c r="O84" s="150">
        <v>2</v>
      </c>
      <c r="AA84" s="123">
        <v>12</v>
      </c>
      <c r="AB84" s="123">
        <v>0</v>
      </c>
      <c r="AC84" s="123">
        <v>69</v>
      </c>
      <c r="AZ84" s="123">
        <v>2</v>
      </c>
      <c r="BA84" s="123">
        <f t="shared" si="19"/>
        <v>0</v>
      </c>
      <c r="BB84" s="123">
        <f t="shared" si="20"/>
        <v>0</v>
      </c>
      <c r="BC84" s="123">
        <f t="shared" si="21"/>
        <v>0</v>
      </c>
      <c r="BD84" s="123">
        <f t="shared" si="22"/>
        <v>0</v>
      </c>
      <c r="BE84" s="123">
        <f t="shared" si="23"/>
        <v>0</v>
      </c>
      <c r="CZ84" s="123">
        <v>0</v>
      </c>
    </row>
    <row r="85" spans="1:104">
      <c r="A85" s="151">
        <v>70</v>
      </c>
      <c r="B85" s="152" t="s">
        <v>202</v>
      </c>
      <c r="C85" s="153" t="s">
        <v>203</v>
      </c>
      <c r="D85" s="154" t="s">
        <v>67</v>
      </c>
      <c r="E85" s="155">
        <v>2</v>
      </c>
      <c r="F85" s="177">
        <v>0</v>
      </c>
      <c r="G85" s="175">
        <f t="shared" si="18"/>
        <v>0</v>
      </c>
      <c r="O85" s="150">
        <v>2</v>
      </c>
      <c r="AA85" s="123">
        <v>12</v>
      </c>
      <c r="AB85" s="123">
        <v>0</v>
      </c>
      <c r="AC85" s="123">
        <v>70</v>
      </c>
      <c r="AZ85" s="123">
        <v>2</v>
      </c>
      <c r="BA85" s="123">
        <f t="shared" si="19"/>
        <v>0</v>
      </c>
      <c r="BB85" s="123">
        <f t="shared" si="20"/>
        <v>0</v>
      </c>
      <c r="BC85" s="123">
        <f t="shared" si="21"/>
        <v>0</v>
      </c>
      <c r="BD85" s="123">
        <f t="shared" si="22"/>
        <v>0</v>
      </c>
      <c r="BE85" s="123">
        <f t="shared" si="23"/>
        <v>0</v>
      </c>
      <c r="CZ85" s="123">
        <v>0</v>
      </c>
    </row>
    <row r="86" spans="1:104">
      <c r="A86" s="151">
        <v>71</v>
      </c>
      <c r="B86" s="152" t="s">
        <v>204</v>
      </c>
      <c r="C86" s="153" t="s">
        <v>114</v>
      </c>
      <c r="D86" s="154" t="s">
        <v>67</v>
      </c>
      <c r="E86" s="155">
        <v>3</v>
      </c>
      <c r="F86" s="177">
        <v>0</v>
      </c>
      <c r="G86" s="175">
        <f t="shared" si="18"/>
        <v>0</v>
      </c>
      <c r="O86" s="150">
        <v>2</v>
      </c>
      <c r="AA86" s="123">
        <v>12</v>
      </c>
      <c r="AB86" s="123">
        <v>0</v>
      </c>
      <c r="AC86" s="123">
        <v>71</v>
      </c>
      <c r="AZ86" s="123">
        <v>2</v>
      </c>
      <c r="BA86" s="123">
        <f t="shared" si="19"/>
        <v>0</v>
      </c>
      <c r="BB86" s="123">
        <f t="shared" si="20"/>
        <v>0</v>
      </c>
      <c r="BC86" s="123">
        <f t="shared" si="21"/>
        <v>0</v>
      </c>
      <c r="BD86" s="123">
        <f t="shared" si="22"/>
        <v>0</v>
      </c>
      <c r="BE86" s="123">
        <f t="shared" si="23"/>
        <v>0</v>
      </c>
      <c r="CZ86" s="123">
        <v>0</v>
      </c>
    </row>
    <row r="87" spans="1:104">
      <c r="A87" s="151">
        <v>72</v>
      </c>
      <c r="B87" s="152" t="s">
        <v>205</v>
      </c>
      <c r="C87" s="153" t="s">
        <v>116</v>
      </c>
      <c r="D87" s="154" t="s">
        <v>67</v>
      </c>
      <c r="E87" s="155">
        <v>5</v>
      </c>
      <c r="F87" s="177">
        <v>0</v>
      </c>
      <c r="G87" s="175">
        <f t="shared" si="18"/>
        <v>0</v>
      </c>
      <c r="O87" s="150">
        <v>2</v>
      </c>
      <c r="AA87" s="123">
        <v>12</v>
      </c>
      <c r="AB87" s="123">
        <v>0</v>
      </c>
      <c r="AC87" s="123">
        <v>72</v>
      </c>
      <c r="AZ87" s="123">
        <v>2</v>
      </c>
      <c r="BA87" s="123">
        <f t="shared" si="19"/>
        <v>0</v>
      </c>
      <c r="BB87" s="123">
        <f t="shared" si="20"/>
        <v>0</v>
      </c>
      <c r="BC87" s="123">
        <f t="shared" si="21"/>
        <v>0</v>
      </c>
      <c r="BD87" s="123">
        <f t="shared" si="22"/>
        <v>0</v>
      </c>
      <c r="BE87" s="123">
        <f t="shared" si="23"/>
        <v>0</v>
      </c>
      <c r="CZ87" s="123">
        <v>0</v>
      </c>
    </row>
    <row r="88" spans="1:104">
      <c r="A88" s="151">
        <v>73</v>
      </c>
      <c r="B88" s="152" t="s">
        <v>206</v>
      </c>
      <c r="C88" s="153" t="s">
        <v>118</v>
      </c>
      <c r="D88" s="154" t="s">
        <v>67</v>
      </c>
      <c r="E88" s="155">
        <v>5</v>
      </c>
      <c r="F88" s="177">
        <v>0</v>
      </c>
      <c r="G88" s="175">
        <f t="shared" si="18"/>
        <v>0</v>
      </c>
      <c r="O88" s="150">
        <v>2</v>
      </c>
      <c r="AA88" s="123">
        <v>12</v>
      </c>
      <c r="AB88" s="123">
        <v>0</v>
      </c>
      <c r="AC88" s="123">
        <v>73</v>
      </c>
      <c r="AZ88" s="123">
        <v>2</v>
      </c>
      <c r="BA88" s="123">
        <f t="shared" si="19"/>
        <v>0</v>
      </c>
      <c r="BB88" s="123">
        <f t="shared" si="20"/>
        <v>0</v>
      </c>
      <c r="BC88" s="123">
        <f t="shared" si="21"/>
        <v>0</v>
      </c>
      <c r="BD88" s="123">
        <f t="shared" si="22"/>
        <v>0</v>
      </c>
      <c r="BE88" s="123">
        <f t="shared" si="23"/>
        <v>0</v>
      </c>
      <c r="CZ88" s="123">
        <v>0</v>
      </c>
    </row>
    <row r="89" spans="1:104">
      <c r="A89" s="151">
        <v>74</v>
      </c>
      <c r="B89" s="152" t="s">
        <v>207</v>
      </c>
      <c r="C89" s="153" t="s">
        <v>120</v>
      </c>
      <c r="D89" s="154" t="s">
        <v>67</v>
      </c>
      <c r="E89" s="155">
        <v>4</v>
      </c>
      <c r="F89" s="177">
        <v>0</v>
      </c>
      <c r="G89" s="175">
        <f t="shared" si="18"/>
        <v>0</v>
      </c>
      <c r="O89" s="150">
        <v>2</v>
      </c>
      <c r="AA89" s="123">
        <v>12</v>
      </c>
      <c r="AB89" s="123">
        <v>0</v>
      </c>
      <c r="AC89" s="123">
        <v>74</v>
      </c>
      <c r="AZ89" s="123">
        <v>2</v>
      </c>
      <c r="BA89" s="123">
        <f t="shared" si="19"/>
        <v>0</v>
      </c>
      <c r="BB89" s="123">
        <f t="shared" si="20"/>
        <v>0</v>
      </c>
      <c r="BC89" s="123">
        <f t="shared" si="21"/>
        <v>0</v>
      </c>
      <c r="BD89" s="123">
        <f t="shared" si="22"/>
        <v>0</v>
      </c>
      <c r="BE89" s="123">
        <f t="shared" si="23"/>
        <v>0</v>
      </c>
      <c r="CZ89" s="123">
        <v>0</v>
      </c>
    </row>
    <row r="90" spans="1:104">
      <c r="A90" s="151">
        <v>75</v>
      </c>
      <c r="B90" s="152" t="s">
        <v>208</v>
      </c>
      <c r="C90" s="153" t="s">
        <v>130</v>
      </c>
      <c r="D90" s="154" t="s">
        <v>67</v>
      </c>
      <c r="E90" s="155">
        <v>4</v>
      </c>
      <c r="F90" s="177">
        <v>0</v>
      </c>
      <c r="G90" s="175">
        <f t="shared" si="18"/>
        <v>0</v>
      </c>
      <c r="O90" s="150">
        <v>2</v>
      </c>
      <c r="AA90" s="123">
        <v>12</v>
      </c>
      <c r="AB90" s="123">
        <v>0</v>
      </c>
      <c r="AC90" s="123">
        <v>75</v>
      </c>
      <c r="AZ90" s="123">
        <v>2</v>
      </c>
      <c r="BA90" s="123">
        <f t="shared" si="19"/>
        <v>0</v>
      </c>
      <c r="BB90" s="123">
        <f t="shared" si="20"/>
        <v>0</v>
      </c>
      <c r="BC90" s="123">
        <f t="shared" si="21"/>
        <v>0</v>
      </c>
      <c r="BD90" s="123">
        <f t="shared" si="22"/>
        <v>0</v>
      </c>
      <c r="BE90" s="123">
        <f t="shared" si="23"/>
        <v>0</v>
      </c>
      <c r="CZ90" s="123">
        <v>0</v>
      </c>
    </row>
    <row r="91" spans="1:104" ht="22.5">
      <c r="A91" s="151">
        <v>76</v>
      </c>
      <c r="B91" s="152" t="s">
        <v>209</v>
      </c>
      <c r="C91" s="153" t="s">
        <v>210</v>
      </c>
      <c r="D91" s="154" t="s">
        <v>133</v>
      </c>
      <c r="E91" s="155">
        <v>10</v>
      </c>
      <c r="F91" s="177">
        <v>0</v>
      </c>
      <c r="G91" s="175">
        <f t="shared" si="18"/>
        <v>0</v>
      </c>
      <c r="O91" s="150">
        <v>2</v>
      </c>
      <c r="AA91" s="123">
        <v>12</v>
      </c>
      <c r="AB91" s="123">
        <v>0</v>
      </c>
      <c r="AC91" s="123">
        <v>76</v>
      </c>
      <c r="AZ91" s="123">
        <v>2</v>
      </c>
      <c r="BA91" s="123">
        <f t="shared" si="19"/>
        <v>0</v>
      </c>
      <c r="BB91" s="123">
        <f t="shared" si="20"/>
        <v>0</v>
      </c>
      <c r="BC91" s="123">
        <f t="shared" si="21"/>
        <v>0</v>
      </c>
      <c r="BD91" s="123">
        <f t="shared" si="22"/>
        <v>0</v>
      </c>
      <c r="BE91" s="123">
        <f t="shared" si="23"/>
        <v>0</v>
      </c>
      <c r="CZ91" s="123">
        <v>0</v>
      </c>
    </row>
    <row r="92" spans="1:104">
      <c r="A92" s="151">
        <v>77</v>
      </c>
      <c r="B92" s="152" t="s">
        <v>211</v>
      </c>
      <c r="C92" s="153" t="s">
        <v>212</v>
      </c>
      <c r="D92" s="154" t="s">
        <v>133</v>
      </c>
      <c r="E92" s="155">
        <v>10</v>
      </c>
      <c r="F92" s="177">
        <v>0</v>
      </c>
      <c r="G92" s="175">
        <f t="shared" si="18"/>
        <v>0</v>
      </c>
      <c r="O92" s="150">
        <v>2</v>
      </c>
      <c r="AA92" s="123">
        <v>12</v>
      </c>
      <c r="AB92" s="123">
        <v>0</v>
      </c>
      <c r="AC92" s="123">
        <v>77</v>
      </c>
      <c r="AZ92" s="123">
        <v>2</v>
      </c>
      <c r="BA92" s="123">
        <f t="shared" si="19"/>
        <v>0</v>
      </c>
      <c r="BB92" s="123">
        <f t="shared" si="20"/>
        <v>0</v>
      </c>
      <c r="BC92" s="123">
        <f t="shared" si="21"/>
        <v>0</v>
      </c>
      <c r="BD92" s="123">
        <f t="shared" si="22"/>
        <v>0</v>
      </c>
      <c r="BE92" s="123">
        <f t="shared" si="23"/>
        <v>0</v>
      </c>
      <c r="CZ92" s="123">
        <v>0</v>
      </c>
    </row>
    <row r="93" spans="1:104">
      <c r="A93" s="151">
        <v>78</v>
      </c>
      <c r="B93" s="152" t="s">
        <v>213</v>
      </c>
      <c r="C93" s="153" t="s">
        <v>137</v>
      </c>
      <c r="D93" s="154" t="s">
        <v>67</v>
      </c>
      <c r="E93" s="155">
        <v>3</v>
      </c>
      <c r="F93" s="177">
        <v>0</v>
      </c>
      <c r="G93" s="175">
        <f t="shared" si="18"/>
        <v>0</v>
      </c>
      <c r="O93" s="150">
        <v>2</v>
      </c>
      <c r="AA93" s="123">
        <v>12</v>
      </c>
      <c r="AB93" s="123">
        <v>0</v>
      </c>
      <c r="AC93" s="123">
        <v>78</v>
      </c>
      <c r="AZ93" s="123">
        <v>2</v>
      </c>
      <c r="BA93" s="123">
        <f t="shared" si="19"/>
        <v>0</v>
      </c>
      <c r="BB93" s="123">
        <f t="shared" si="20"/>
        <v>0</v>
      </c>
      <c r="BC93" s="123">
        <f t="shared" si="21"/>
        <v>0</v>
      </c>
      <c r="BD93" s="123">
        <f t="shared" si="22"/>
        <v>0</v>
      </c>
      <c r="BE93" s="123">
        <f t="shared" si="23"/>
        <v>0</v>
      </c>
      <c r="CZ93" s="123">
        <v>0</v>
      </c>
    </row>
    <row r="94" spans="1:104">
      <c r="A94" s="151">
        <v>79</v>
      </c>
      <c r="B94" s="152" t="s">
        <v>214</v>
      </c>
      <c r="C94" s="153" t="s">
        <v>215</v>
      </c>
      <c r="D94" s="154" t="s">
        <v>133</v>
      </c>
      <c r="E94" s="155">
        <v>2</v>
      </c>
      <c r="F94" s="177">
        <v>0</v>
      </c>
      <c r="G94" s="175">
        <f t="shared" si="18"/>
        <v>0</v>
      </c>
      <c r="O94" s="150">
        <v>2</v>
      </c>
      <c r="AA94" s="123">
        <v>12</v>
      </c>
      <c r="AB94" s="123">
        <v>0</v>
      </c>
      <c r="AC94" s="123">
        <v>79</v>
      </c>
      <c r="AZ94" s="123">
        <v>2</v>
      </c>
      <c r="BA94" s="123">
        <f t="shared" si="19"/>
        <v>0</v>
      </c>
      <c r="BB94" s="123">
        <f t="shared" si="20"/>
        <v>0</v>
      </c>
      <c r="BC94" s="123">
        <f t="shared" si="21"/>
        <v>0</v>
      </c>
      <c r="BD94" s="123">
        <f t="shared" si="22"/>
        <v>0</v>
      </c>
      <c r="BE94" s="123">
        <f t="shared" si="23"/>
        <v>0</v>
      </c>
      <c r="CZ94" s="123">
        <v>0</v>
      </c>
    </row>
    <row r="95" spans="1:104">
      <c r="A95" s="151">
        <v>80</v>
      </c>
      <c r="B95" s="152" t="s">
        <v>216</v>
      </c>
      <c r="C95" s="153" t="s">
        <v>147</v>
      </c>
      <c r="D95" s="154" t="s">
        <v>67</v>
      </c>
      <c r="E95" s="155">
        <v>1</v>
      </c>
      <c r="F95" s="177">
        <v>0</v>
      </c>
      <c r="G95" s="175">
        <f t="shared" si="18"/>
        <v>0</v>
      </c>
      <c r="O95" s="150">
        <v>2</v>
      </c>
      <c r="AA95" s="123">
        <v>12</v>
      </c>
      <c r="AB95" s="123">
        <v>0</v>
      </c>
      <c r="AC95" s="123">
        <v>80</v>
      </c>
      <c r="AZ95" s="123">
        <v>2</v>
      </c>
      <c r="BA95" s="123">
        <f t="shared" si="19"/>
        <v>0</v>
      </c>
      <c r="BB95" s="123">
        <f t="shared" si="20"/>
        <v>0</v>
      </c>
      <c r="BC95" s="123">
        <f t="shared" si="21"/>
        <v>0</v>
      </c>
      <c r="BD95" s="123">
        <f t="shared" si="22"/>
        <v>0</v>
      </c>
      <c r="BE95" s="123">
        <f t="shared" si="23"/>
        <v>0</v>
      </c>
      <c r="CZ95" s="123">
        <v>0</v>
      </c>
    </row>
    <row r="96" spans="1:104">
      <c r="A96" s="151">
        <v>81</v>
      </c>
      <c r="B96" s="152" t="s">
        <v>217</v>
      </c>
      <c r="C96" s="153" t="s">
        <v>149</v>
      </c>
      <c r="D96" s="154" t="s">
        <v>67</v>
      </c>
      <c r="E96" s="155">
        <v>1</v>
      </c>
      <c r="F96" s="177">
        <v>0</v>
      </c>
      <c r="G96" s="175">
        <f t="shared" si="18"/>
        <v>0</v>
      </c>
      <c r="O96" s="150">
        <v>2</v>
      </c>
      <c r="AA96" s="123">
        <v>12</v>
      </c>
      <c r="AB96" s="123">
        <v>0</v>
      </c>
      <c r="AC96" s="123">
        <v>81</v>
      </c>
      <c r="AZ96" s="123">
        <v>2</v>
      </c>
      <c r="BA96" s="123">
        <f t="shared" si="19"/>
        <v>0</v>
      </c>
      <c r="BB96" s="123">
        <f t="shared" si="20"/>
        <v>0</v>
      </c>
      <c r="BC96" s="123">
        <f t="shared" si="21"/>
        <v>0</v>
      </c>
      <c r="BD96" s="123">
        <f t="shared" si="22"/>
        <v>0</v>
      </c>
      <c r="BE96" s="123">
        <f t="shared" si="23"/>
        <v>0</v>
      </c>
      <c r="CZ96" s="123">
        <v>0</v>
      </c>
    </row>
    <row r="97" spans="1:104" ht="22.5">
      <c r="A97" s="151">
        <v>82</v>
      </c>
      <c r="B97" s="152" t="s">
        <v>218</v>
      </c>
      <c r="C97" s="153" t="s">
        <v>154</v>
      </c>
      <c r="D97" s="154"/>
      <c r="E97" s="155">
        <v>0</v>
      </c>
      <c r="F97" s="177">
        <v>0</v>
      </c>
      <c r="G97" s="175">
        <f t="shared" si="18"/>
        <v>0</v>
      </c>
      <c r="O97" s="150">
        <v>2</v>
      </c>
      <c r="AA97" s="123">
        <v>12</v>
      </c>
      <c r="AB97" s="123">
        <v>0</v>
      </c>
      <c r="AC97" s="123">
        <v>82</v>
      </c>
      <c r="AZ97" s="123">
        <v>2</v>
      </c>
      <c r="BA97" s="123">
        <f t="shared" si="19"/>
        <v>0</v>
      </c>
      <c r="BB97" s="123">
        <f t="shared" si="20"/>
        <v>0</v>
      </c>
      <c r="BC97" s="123">
        <f t="shared" si="21"/>
        <v>0</v>
      </c>
      <c r="BD97" s="123">
        <f t="shared" si="22"/>
        <v>0</v>
      </c>
      <c r="BE97" s="123">
        <f t="shared" si="23"/>
        <v>0</v>
      </c>
      <c r="CZ97" s="123">
        <v>0</v>
      </c>
    </row>
    <row r="98" spans="1:104">
      <c r="A98" s="151">
        <v>83</v>
      </c>
      <c r="B98" s="152" t="s">
        <v>155</v>
      </c>
      <c r="C98" s="153" t="s">
        <v>156</v>
      </c>
      <c r="D98" s="154" t="s">
        <v>92</v>
      </c>
      <c r="E98" s="155">
        <v>0.1</v>
      </c>
      <c r="F98" s="177">
        <v>0</v>
      </c>
      <c r="G98" s="175">
        <f t="shared" si="18"/>
        <v>0</v>
      </c>
      <c r="O98" s="150">
        <v>2</v>
      </c>
      <c r="AA98" s="123">
        <v>12</v>
      </c>
      <c r="AB98" s="123">
        <v>0</v>
      </c>
      <c r="AC98" s="123">
        <v>83</v>
      </c>
      <c r="AZ98" s="123">
        <v>2</v>
      </c>
      <c r="BA98" s="123">
        <f t="shared" si="19"/>
        <v>0</v>
      </c>
      <c r="BB98" s="123">
        <f t="shared" si="20"/>
        <v>0</v>
      </c>
      <c r="BC98" s="123">
        <f t="shared" si="21"/>
        <v>0</v>
      </c>
      <c r="BD98" s="123">
        <f t="shared" si="22"/>
        <v>0</v>
      </c>
      <c r="BE98" s="123">
        <f t="shared" si="23"/>
        <v>0</v>
      </c>
      <c r="CZ98" s="123">
        <v>0</v>
      </c>
    </row>
    <row r="99" spans="1:104">
      <c r="A99" s="151">
        <v>84</v>
      </c>
      <c r="B99" s="152" t="s">
        <v>157</v>
      </c>
      <c r="C99" s="153" t="s">
        <v>158</v>
      </c>
      <c r="D99" s="154" t="s">
        <v>92</v>
      </c>
      <c r="E99" s="155">
        <v>0.1</v>
      </c>
      <c r="F99" s="177">
        <v>0</v>
      </c>
      <c r="G99" s="175">
        <f t="shared" si="18"/>
        <v>0</v>
      </c>
      <c r="O99" s="150">
        <v>2</v>
      </c>
      <c r="AA99" s="123">
        <v>12</v>
      </c>
      <c r="AB99" s="123">
        <v>0</v>
      </c>
      <c r="AC99" s="123">
        <v>84</v>
      </c>
      <c r="AZ99" s="123">
        <v>2</v>
      </c>
      <c r="BA99" s="123">
        <f t="shared" si="19"/>
        <v>0</v>
      </c>
      <c r="BB99" s="123">
        <f t="shared" si="20"/>
        <v>0</v>
      </c>
      <c r="BC99" s="123">
        <f t="shared" si="21"/>
        <v>0</v>
      </c>
      <c r="BD99" s="123">
        <f t="shared" si="22"/>
        <v>0</v>
      </c>
      <c r="BE99" s="123">
        <f t="shared" si="23"/>
        <v>0</v>
      </c>
      <c r="CZ99" s="123">
        <v>0</v>
      </c>
    </row>
    <row r="100" spans="1:104">
      <c r="A100" s="157"/>
      <c r="B100" s="158" t="s">
        <v>68</v>
      </c>
      <c r="C100" s="159" t="str">
        <f>CONCATENATE(B78," ",C78)</f>
        <v>VZT3 Zařízení VZT 3</v>
      </c>
      <c r="D100" s="157"/>
      <c r="E100" s="160"/>
      <c r="F100" s="178"/>
      <c r="G100" s="176">
        <f>SUM(G78:G99)</f>
        <v>0</v>
      </c>
      <c r="O100" s="150">
        <v>4</v>
      </c>
      <c r="BA100" s="161">
        <f>SUM(BA78:BA99)</f>
        <v>0</v>
      </c>
      <c r="BB100" s="161">
        <f>SUM(BB78:BB99)</f>
        <v>0</v>
      </c>
      <c r="BC100" s="161">
        <f>SUM(BC78:BC99)</f>
        <v>0</v>
      </c>
      <c r="BD100" s="161">
        <f>SUM(BD78:BD99)</f>
        <v>0</v>
      </c>
      <c r="BE100" s="161">
        <f>SUM(BE78:BE99)</f>
        <v>0</v>
      </c>
    </row>
    <row r="101" spans="1:104">
      <c r="A101" s="124"/>
      <c r="B101" s="124"/>
      <c r="C101" s="124"/>
      <c r="D101" s="124"/>
      <c r="E101" s="124"/>
      <c r="F101" s="124"/>
      <c r="G101" s="124"/>
    </row>
    <row r="102" spans="1:104">
      <c r="E102" s="123"/>
    </row>
    <row r="103" spans="1:104">
      <c r="E103" s="123"/>
    </row>
    <row r="104" spans="1:104">
      <c r="E104" s="123"/>
    </row>
    <row r="105" spans="1:104">
      <c r="E105" s="123"/>
    </row>
    <row r="106" spans="1:104">
      <c r="E106" s="123"/>
    </row>
    <row r="107" spans="1:104">
      <c r="E107" s="123"/>
    </row>
    <row r="108" spans="1:104">
      <c r="E108" s="123"/>
    </row>
    <row r="109" spans="1:104">
      <c r="E109" s="123"/>
    </row>
    <row r="110" spans="1:104">
      <c r="E110" s="123"/>
    </row>
    <row r="111" spans="1:104">
      <c r="E111" s="123"/>
    </row>
    <row r="112" spans="1:104">
      <c r="E112" s="123"/>
    </row>
    <row r="113" spans="1:7">
      <c r="E113" s="123"/>
    </row>
    <row r="114" spans="1:7">
      <c r="E114" s="123"/>
    </row>
    <row r="115" spans="1:7">
      <c r="E115" s="123"/>
    </row>
    <row r="116" spans="1:7">
      <c r="E116" s="123"/>
    </row>
    <row r="117" spans="1:7">
      <c r="E117" s="123"/>
    </row>
    <row r="118" spans="1:7">
      <c r="E118" s="123"/>
    </row>
    <row r="119" spans="1:7">
      <c r="E119" s="123"/>
    </row>
    <row r="120" spans="1:7">
      <c r="E120" s="123"/>
    </row>
    <row r="121" spans="1:7">
      <c r="E121" s="123"/>
    </row>
    <row r="122" spans="1:7">
      <c r="E122" s="123"/>
    </row>
    <row r="123" spans="1:7">
      <c r="E123" s="123"/>
    </row>
    <row r="124" spans="1:7">
      <c r="A124" s="162"/>
      <c r="B124" s="162"/>
      <c r="C124" s="162"/>
      <c r="D124" s="162"/>
      <c r="E124" s="162"/>
      <c r="F124" s="162"/>
      <c r="G124" s="162"/>
    </row>
    <row r="125" spans="1:7">
      <c r="A125" s="162"/>
      <c r="B125" s="162"/>
      <c r="C125" s="162"/>
      <c r="D125" s="162"/>
      <c r="E125" s="162"/>
      <c r="F125" s="162"/>
      <c r="G125" s="162"/>
    </row>
    <row r="126" spans="1:7">
      <c r="A126" s="162"/>
      <c r="B126" s="162"/>
      <c r="C126" s="162"/>
      <c r="D126" s="162"/>
      <c r="E126" s="162"/>
      <c r="F126" s="162"/>
      <c r="G126" s="162"/>
    </row>
    <row r="127" spans="1:7">
      <c r="A127" s="162"/>
      <c r="B127" s="162"/>
      <c r="C127" s="162"/>
      <c r="D127" s="162"/>
      <c r="E127" s="162"/>
      <c r="F127" s="162"/>
      <c r="G127" s="162"/>
    </row>
    <row r="128" spans="1:7">
      <c r="E128" s="123"/>
    </row>
    <row r="129" spans="5:5">
      <c r="E129" s="123"/>
    </row>
    <row r="130" spans="5:5">
      <c r="E130" s="123"/>
    </row>
    <row r="131" spans="5:5">
      <c r="E131" s="123"/>
    </row>
    <row r="132" spans="5:5">
      <c r="E132" s="123"/>
    </row>
    <row r="133" spans="5:5">
      <c r="E133" s="123"/>
    </row>
    <row r="134" spans="5:5">
      <c r="E134" s="123"/>
    </row>
    <row r="135" spans="5:5">
      <c r="E135" s="123"/>
    </row>
    <row r="136" spans="5:5">
      <c r="E136" s="123"/>
    </row>
    <row r="137" spans="5:5">
      <c r="E137" s="123"/>
    </row>
    <row r="138" spans="5:5">
      <c r="E138" s="123"/>
    </row>
    <row r="139" spans="5:5">
      <c r="E139" s="123"/>
    </row>
    <row r="140" spans="5:5">
      <c r="E140" s="123"/>
    </row>
    <row r="141" spans="5:5">
      <c r="E141" s="123"/>
    </row>
    <row r="142" spans="5:5">
      <c r="E142" s="123"/>
    </row>
    <row r="143" spans="5:5">
      <c r="E143" s="123"/>
    </row>
    <row r="144" spans="5:5">
      <c r="E144" s="123"/>
    </row>
    <row r="145" spans="1:7">
      <c r="E145" s="123"/>
    </row>
    <row r="146" spans="1:7">
      <c r="E146" s="123"/>
    </row>
    <row r="147" spans="1:7">
      <c r="E147" s="123"/>
    </row>
    <row r="148" spans="1:7">
      <c r="E148" s="123"/>
    </row>
    <row r="149" spans="1:7">
      <c r="E149" s="123"/>
    </row>
    <row r="150" spans="1:7">
      <c r="E150" s="123"/>
    </row>
    <row r="151" spans="1:7">
      <c r="E151" s="123"/>
    </row>
    <row r="152" spans="1:7">
      <c r="E152" s="123"/>
    </row>
    <row r="153" spans="1:7">
      <c r="E153" s="123"/>
    </row>
    <row r="154" spans="1:7">
      <c r="E154" s="123"/>
    </row>
    <row r="155" spans="1:7">
      <c r="E155" s="123"/>
    </row>
    <row r="156" spans="1:7">
      <c r="E156" s="123"/>
    </row>
    <row r="157" spans="1:7">
      <c r="E157" s="123"/>
    </row>
    <row r="158" spans="1:7">
      <c r="E158" s="123"/>
    </row>
    <row r="159" spans="1:7">
      <c r="A159" s="163"/>
      <c r="B159" s="163"/>
    </row>
    <row r="160" spans="1:7">
      <c r="A160" s="162"/>
      <c r="B160" s="162"/>
      <c r="C160" s="165"/>
      <c r="D160" s="165"/>
      <c r="E160" s="166"/>
      <c r="F160" s="165"/>
      <c r="G160" s="167"/>
    </row>
    <row r="161" spans="1:7">
      <c r="A161" s="168"/>
      <c r="B161" s="168"/>
      <c r="C161" s="162"/>
      <c r="D161" s="162"/>
      <c r="E161" s="169"/>
      <c r="F161" s="162"/>
      <c r="G161" s="162"/>
    </row>
    <row r="162" spans="1:7">
      <c r="A162" s="162"/>
      <c r="B162" s="162"/>
      <c r="C162" s="162"/>
      <c r="D162" s="162"/>
      <c r="E162" s="169"/>
      <c r="F162" s="162"/>
      <c r="G162" s="162"/>
    </row>
    <row r="163" spans="1:7">
      <c r="A163" s="162"/>
      <c r="B163" s="162"/>
      <c r="C163" s="162"/>
      <c r="D163" s="162"/>
      <c r="E163" s="169"/>
      <c r="F163" s="162"/>
      <c r="G163" s="162"/>
    </row>
    <row r="164" spans="1:7">
      <c r="A164" s="162"/>
      <c r="B164" s="162"/>
      <c r="C164" s="162"/>
      <c r="D164" s="162"/>
      <c r="E164" s="169"/>
      <c r="F164" s="162"/>
      <c r="G164" s="162"/>
    </row>
    <row r="165" spans="1:7">
      <c r="A165" s="162"/>
      <c r="B165" s="162"/>
      <c r="C165" s="162"/>
      <c r="D165" s="162"/>
      <c r="E165" s="169"/>
      <c r="F165" s="162"/>
      <c r="G165" s="162"/>
    </row>
    <row r="166" spans="1:7">
      <c r="A166" s="162"/>
      <c r="B166" s="162"/>
      <c r="C166" s="162"/>
      <c r="D166" s="162"/>
      <c r="E166" s="169"/>
      <c r="F166" s="162"/>
      <c r="G166" s="162"/>
    </row>
    <row r="167" spans="1:7">
      <c r="A167" s="162"/>
      <c r="B167" s="162"/>
      <c r="C167" s="162"/>
      <c r="D167" s="162"/>
      <c r="E167" s="169"/>
      <c r="F167" s="162"/>
      <c r="G167" s="162"/>
    </row>
    <row r="168" spans="1:7">
      <c r="A168" s="162"/>
      <c r="B168" s="162"/>
      <c r="C168" s="162"/>
      <c r="D168" s="162"/>
      <c r="E168" s="169"/>
      <c r="F168" s="162"/>
      <c r="G168" s="162"/>
    </row>
    <row r="169" spans="1:7">
      <c r="A169" s="162"/>
      <c r="B169" s="162"/>
      <c r="C169" s="162"/>
      <c r="D169" s="162"/>
      <c r="E169" s="169"/>
      <c r="F169" s="162"/>
      <c r="G169" s="162"/>
    </row>
    <row r="170" spans="1:7">
      <c r="A170" s="162"/>
      <c r="B170" s="162"/>
      <c r="C170" s="162"/>
      <c r="D170" s="162"/>
      <c r="E170" s="169"/>
      <c r="F170" s="162"/>
      <c r="G170" s="162"/>
    </row>
    <row r="171" spans="1:7">
      <c r="A171" s="162"/>
      <c r="B171" s="162"/>
      <c r="C171" s="162"/>
      <c r="D171" s="162"/>
      <c r="E171" s="169"/>
      <c r="F171" s="162"/>
      <c r="G171" s="162"/>
    </row>
    <row r="172" spans="1:7">
      <c r="A172" s="162"/>
      <c r="B172" s="162"/>
      <c r="C172" s="162"/>
      <c r="D172" s="162"/>
      <c r="E172" s="169"/>
      <c r="F172" s="162"/>
      <c r="G172" s="162"/>
    </row>
    <row r="173" spans="1:7">
      <c r="A173" s="162"/>
      <c r="B173" s="162"/>
      <c r="C173" s="162"/>
      <c r="D173" s="162"/>
      <c r="E173" s="169"/>
      <c r="F173" s="162"/>
      <c r="G173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Luboš Kukliš</cp:lastModifiedBy>
  <cp:lastPrinted>2018-10-26T05:48:12Z</cp:lastPrinted>
  <dcterms:created xsi:type="dcterms:W3CDTF">2017-07-27T09:22:23Z</dcterms:created>
  <dcterms:modified xsi:type="dcterms:W3CDTF">2018-11-26T13:58:13Z</dcterms:modified>
</cp:coreProperties>
</file>